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алитик\Desktop\Статьи\"/>
    </mc:Choice>
  </mc:AlternateContent>
  <bookViews>
    <workbookView xWindow="0" yWindow="0" windowWidth="28800" windowHeight="12300" tabRatio="768" activeTab="4"/>
  </bookViews>
  <sheets>
    <sheet name="Консолидация матриц" sheetId="12" r:id="rId1"/>
    <sheet name="Структурирование" sheetId="11" r:id="rId2"/>
    <sheet name="Риск-framework" sheetId="8" r:id="rId3"/>
    <sheet name="Реестр рисков" sheetId="1" r:id="rId4"/>
    <sheet name="Риск профиль" sheetId="7" r:id="rId5"/>
    <sheet name="Реализовавшиеся риски" sheetId="9" r:id="rId6"/>
    <sheet name="Трансформация рисков" sheetId="10" r:id="rId7"/>
  </sheets>
  <definedNames>
    <definedName name="_xlnm._FilterDatabase" localSheetId="3" hidden="1">'Реестр рисков'!$A$1:$K$1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1" l="1"/>
  <c r="D24" i="11"/>
  <c r="O79" i="12"/>
  <c r="O74" i="12"/>
  <c r="O72" i="12"/>
  <c r="D7" i="11" s="1"/>
  <c r="O71" i="12"/>
  <c r="D6" i="11" s="1"/>
  <c r="O70" i="12"/>
  <c r="D5" i="11" s="1"/>
  <c r="O65" i="12"/>
  <c r="H13" i="11" s="1"/>
  <c r="O64" i="12"/>
  <c r="O63" i="12"/>
  <c r="H11" i="11" s="1"/>
  <c r="O62" i="12"/>
  <c r="H10" i="11" s="1"/>
  <c r="O60" i="12"/>
  <c r="O53" i="12"/>
  <c r="D27" i="11" s="1"/>
  <c r="O52" i="12"/>
  <c r="D26" i="11" s="1"/>
  <c r="O51" i="12"/>
  <c r="D25" i="11" s="1"/>
  <c r="O50" i="12"/>
  <c r="O49" i="12"/>
  <c r="D23" i="11" s="1"/>
  <c r="O48" i="12"/>
  <c r="D22" i="11" s="1"/>
  <c r="O47" i="12"/>
  <c r="D21" i="11" s="1"/>
  <c r="O46" i="12"/>
  <c r="O45" i="12"/>
  <c r="D19" i="11" s="1"/>
  <c r="O44" i="12"/>
  <c r="D18" i="11" s="1"/>
  <c r="O39" i="12"/>
  <c r="H26" i="11" s="1"/>
  <c r="O38" i="12"/>
  <c r="H25" i="11" s="1"/>
  <c r="O36" i="12"/>
  <c r="O35" i="12"/>
  <c r="H22" i="11" s="1"/>
  <c r="O34" i="12"/>
  <c r="H21" i="11" s="1"/>
  <c r="O33" i="12"/>
  <c r="H20" i="11" s="1"/>
  <c r="O32" i="12"/>
  <c r="H19" i="11" s="1"/>
  <c r="O26" i="12"/>
  <c r="D39" i="11" s="1"/>
  <c r="O24" i="12"/>
  <c r="O23" i="12"/>
  <c r="O22" i="12"/>
  <c r="D35" i="11" s="1"/>
  <c r="O21" i="12"/>
  <c r="D34" i="11" s="1"/>
  <c r="O20" i="12"/>
  <c r="O19" i="12"/>
  <c r="O14" i="12"/>
  <c r="O12" i="12"/>
  <c r="H38" i="11" s="1"/>
  <c r="O11" i="12"/>
  <c r="O7" i="12"/>
  <c r="H33" i="11" s="1"/>
  <c r="O8" i="12"/>
  <c r="H34" i="11" s="1"/>
  <c r="O6" i="12"/>
  <c r="H32" i="11" s="1"/>
  <c r="D8" i="11"/>
  <c r="D9" i="11"/>
  <c r="D10" i="11"/>
  <c r="D11" i="11"/>
  <c r="D12" i="11"/>
  <c r="D13" i="11"/>
  <c r="D14" i="11"/>
  <c r="H35" i="11"/>
  <c r="H36" i="11"/>
  <c r="H37" i="11"/>
  <c r="H39" i="11"/>
  <c r="H40" i="11"/>
  <c r="H31" i="11"/>
  <c r="H23" i="11"/>
  <c r="H24" i="11"/>
  <c r="H27" i="11"/>
  <c r="H18" i="11"/>
  <c r="H6" i="11"/>
  <c r="H7" i="11"/>
  <c r="H8" i="11"/>
  <c r="H9" i="11"/>
  <c r="H12" i="11"/>
  <c r="H14" i="11"/>
  <c r="H5" i="11"/>
  <c r="D32" i="11"/>
  <c r="D33" i="11"/>
  <c r="D36" i="11"/>
  <c r="D37" i="11"/>
  <c r="D38" i="11"/>
  <c r="D40" i="11"/>
  <c r="D31" i="11"/>
  <c r="P79" i="12"/>
  <c r="P78" i="12"/>
  <c r="P77" i="12"/>
  <c r="P76" i="12"/>
  <c r="P75" i="12"/>
  <c r="P74" i="12"/>
  <c r="P73" i="12"/>
  <c r="P72" i="12"/>
  <c r="P71" i="12"/>
  <c r="P70" i="12"/>
  <c r="P66" i="12"/>
  <c r="P65" i="12"/>
  <c r="P64" i="12"/>
  <c r="P63" i="12"/>
  <c r="P62" i="12"/>
  <c r="P61" i="12"/>
  <c r="P60" i="12"/>
  <c r="P59" i="12"/>
  <c r="P58" i="12"/>
  <c r="P57" i="12"/>
  <c r="P53" i="12"/>
  <c r="P52" i="12"/>
  <c r="P51" i="12"/>
  <c r="P50" i="12"/>
  <c r="P49" i="12"/>
  <c r="P48" i="12"/>
  <c r="P47" i="12"/>
  <c r="P46" i="12"/>
  <c r="P45" i="12"/>
  <c r="P44" i="12"/>
  <c r="P33" i="12"/>
  <c r="P34" i="12"/>
  <c r="P35" i="12"/>
  <c r="P36" i="12"/>
  <c r="P37" i="12"/>
  <c r="P38" i="12"/>
  <c r="P39" i="12"/>
  <c r="P40" i="12"/>
  <c r="P32" i="12"/>
  <c r="P31" i="12"/>
  <c r="P26" i="12"/>
  <c r="P27" i="12"/>
  <c r="P25" i="12"/>
  <c r="P24" i="12"/>
  <c r="P23" i="12"/>
  <c r="P22" i="12"/>
  <c r="P21" i="12"/>
  <c r="P20" i="12"/>
  <c r="P19" i="12"/>
  <c r="P18" i="12"/>
  <c r="P14" i="12"/>
  <c r="P13" i="12"/>
  <c r="P12" i="12"/>
  <c r="P11" i="12"/>
  <c r="P10" i="12"/>
  <c r="P9" i="12"/>
  <c r="P8" i="12"/>
  <c r="P7" i="12"/>
  <c r="P6" i="12"/>
  <c r="P5" i="12"/>
  <c r="C37" i="7" l="1"/>
  <c r="C12" i="7"/>
</calcChain>
</file>

<file path=xl/sharedStrings.xml><?xml version="1.0" encoding="utf-8"?>
<sst xmlns="http://schemas.openxmlformats.org/spreadsheetml/2006/main" count="513" uniqueCount="326">
  <si>
    <t>Код - №</t>
  </si>
  <si>
    <t>Категория</t>
  </si>
  <si>
    <t>Риск-событие</t>
  </si>
  <si>
    <t>Ожидаемый ущерб, в рублях</t>
  </si>
  <si>
    <t>Ответсвенный за риск</t>
  </si>
  <si>
    <t>Подразделение</t>
  </si>
  <si>
    <t>Отраслевой риск</t>
  </si>
  <si>
    <t>Коммерческий</t>
  </si>
  <si>
    <t>Финансовый</t>
  </si>
  <si>
    <t>Операцилонный</t>
  </si>
  <si>
    <t>Законодательно-правовой риск</t>
  </si>
  <si>
    <t>Репутационный риск</t>
  </si>
  <si>
    <t>Кадровый риск</t>
  </si>
  <si>
    <t>Социальный риск</t>
  </si>
  <si>
    <t>Инновационный риск</t>
  </si>
  <si>
    <t>Превентивные меры</t>
  </si>
  <si>
    <t>Фактический ущерб, в рублях</t>
  </si>
  <si>
    <t>Фактор реализованного риска</t>
  </si>
  <si>
    <t>Удельная доля от суммарного убытка, %</t>
  </si>
  <si>
    <t>Информационный</t>
  </si>
  <si>
    <t>Суммарный убыток, в руб.</t>
  </si>
  <si>
    <t>Материальные и фин. Ресурсы</t>
  </si>
  <si>
    <t>Информация</t>
  </si>
  <si>
    <t>Сотрудники</t>
  </si>
  <si>
    <t>Бизнес-процессы</t>
  </si>
  <si>
    <t>Корпоративная культура</t>
  </si>
  <si>
    <t>Корпоративные интересы</t>
  </si>
  <si>
    <t>Ожидаемый выгода, в рублях</t>
  </si>
  <si>
    <t>Трансформированный риск</t>
  </si>
  <si>
    <t>Фактор влияния</t>
  </si>
  <si>
    <t>Отраслевые риски</t>
  </si>
  <si>
    <t>Коммерческие риски</t>
  </si>
  <si>
    <t>Финансовые риски</t>
  </si>
  <si>
    <t>Операционные риски</t>
  </si>
  <si>
    <t>Законодательно-правовые риски</t>
  </si>
  <si>
    <t>Репутационные риски</t>
  </si>
  <si>
    <t>Информационные риски</t>
  </si>
  <si>
    <t>Кадровые риски</t>
  </si>
  <si>
    <t>Социальные риски</t>
  </si>
  <si>
    <t>Инновационные риски</t>
  </si>
  <si>
    <t>Интересы</t>
  </si>
  <si>
    <t>Балл</t>
  </si>
  <si>
    <t>Корпоративная 
культура</t>
  </si>
  <si>
    <t>Материальные и финансовые ресуры</t>
  </si>
  <si>
    <t>Структура рисков</t>
  </si>
  <si>
    <t>Объединение ответов по матрице комплесных рисков</t>
  </si>
  <si>
    <t>Персонал</t>
  </si>
  <si>
    <t>Баллы по собранным анкетам</t>
  </si>
  <si>
    <t>Ср.знач</t>
  </si>
  <si>
    <t>Материальные и финансовые ресурсы</t>
  </si>
  <si>
    <t>Счёт</t>
  </si>
  <si>
    <t>Информационный риск</t>
  </si>
  <si>
    <t>Отсутствие необходимых компетенций у ключевых сотрудников</t>
  </si>
  <si>
    <t>ИНФР-001</t>
  </si>
  <si>
    <t>Отсутствие накопленного опыта в компании</t>
  </si>
  <si>
    <t>Зависимость от ключевых сотрудников</t>
  </si>
  <si>
    <t>Нерациональное расходовоние средств</t>
  </si>
  <si>
    <t>Высокая текучка кадров</t>
  </si>
  <si>
    <t>Массовый уход сотрудников</t>
  </si>
  <si>
    <t>Слабый эффект от системы стимулирования</t>
  </si>
  <si>
    <t>Потеря кадровых документов</t>
  </si>
  <si>
    <t>Низкая организация кадрового делопроизводства</t>
  </si>
  <si>
    <t>Неверная оценка потенциала рынка сбыта</t>
  </si>
  <si>
    <t>Низкий спрос на продукт или услугу</t>
  </si>
  <si>
    <t>Большое число игроков в отрасли</t>
  </si>
  <si>
    <t>Низкая отраслевая сенментация</t>
  </si>
  <si>
    <t>Отраслевые барьеры</t>
  </si>
  <si>
    <t>Отсутствие или низкий спрос на инновационный продукт / технологию</t>
  </si>
  <si>
    <t>Влияние западных или азиатских производителей</t>
  </si>
  <si>
    <t>Зависимость от монополии крупных клиентов</t>
  </si>
  <si>
    <t>Сложности ухода от отраслевой логики</t>
  </si>
  <si>
    <t>Отсутствие налаженных каналов продаж</t>
  </si>
  <si>
    <t>ОТР-001</t>
  </si>
  <si>
    <t>ОТР-002</t>
  </si>
  <si>
    <t>ОТР-003</t>
  </si>
  <si>
    <t>ОТР-004</t>
  </si>
  <si>
    <t>ОТР-005</t>
  </si>
  <si>
    <t>ОТР-006</t>
  </si>
  <si>
    <t>ОТР-007</t>
  </si>
  <si>
    <t>ОТР-008</t>
  </si>
  <si>
    <t>ОТР-009</t>
  </si>
  <si>
    <t>КОМР-001</t>
  </si>
  <si>
    <t>КОМР-002</t>
  </si>
  <si>
    <t>КОМР-003</t>
  </si>
  <si>
    <t>КОМР-004</t>
  </si>
  <si>
    <t>КОМР-005</t>
  </si>
  <si>
    <t>КОМР-006</t>
  </si>
  <si>
    <t>КОМР-007</t>
  </si>
  <si>
    <t>КОМР-008</t>
  </si>
  <si>
    <t>КОМР-009</t>
  </si>
  <si>
    <t>ФИНР-001</t>
  </si>
  <si>
    <t>ФИНР-002</t>
  </si>
  <si>
    <t>ФИНР-003</t>
  </si>
  <si>
    <t>ФИНР-004</t>
  </si>
  <si>
    <t>ФИНР-005</t>
  </si>
  <si>
    <t>ФИНР-006</t>
  </si>
  <si>
    <t>ФИНР-007</t>
  </si>
  <si>
    <t>ФИНР-008</t>
  </si>
  <si>
    <t>ФИНР-009</t>
  </si>
  <si>
    <t>ФИНР-010</t>
  </si>
  <si>
    <t>ФИНР-011</t>
  </si>
  <si>
    <t>ОПЕР-001</t>
  </si>
  <si>
    <t>ОПЕР-002</t>
  </si>
  <si>
    <t>ОПЕР-003</t>
  </si>
  <si>
    <t>ОПЕР-004</t>
  </si>
  <si>
    <t>ОПЕР-005</t>
  </si>
  <si>
    <t>ОПЕР-006</t>
  </si>
  <si>
    <t>ОПЕР-007</t>
  </si>
  <si>
    <t>ОПЕР-008</t>
  </si>
  <si>
    <t>ОПЕР-009</t>
  </si>
  <si>
    <t>ЗКПР-001</t>
  </si>
  <si>
    <t>ЗКПР-002</t>
  </si>
  <si>
    <t>ЗКПР-003</t>
  </si>
  <si>
    <t>ЗКПР-004</t>
  </si>
  <si>
    <t>ЗКПР-005</t>
  </si>
  <si>
    <t>ЗКПР-006</t>
  </si>
  <si>
    <t>ЗКПР-007</t>
  </si>
  <si>
    <t>РЕПР-001</t>
  </si>
  <si>
    <t>РЕПР-002</t>
  </si>
  <si>
    <t>РЕПР-003</t>
  </si>
  <si>
    <t>РЕПР-004</t>
  </si>
  <si>
    <t>РЕПР-005</t>
  </si>
  <si>
    <t>РЕПР-006</t>
  </si>
  <si>
    <t>РЕПР-007</t>
  </si>
  <si>
    <t>РЕПР-008</t>
  </si>
  <si>
    <t>РЕПР-009</t>
  </si>
  <si>
    <t>ИНФР-002</t>
  </si>
  <si>
    <t>ИНФР-003</t>
  </si>
  <si>
    <t>ИНФР-004</t>
  </si>
  <si>
    <t>ИНФР-005</t>
  </si>
  <si>
    <t>ИНФР-006</t>
  </si>
  <si>
    <t>ИНФР-007</t>
  </si>
  <si>
    <t>ИНФР-008</t>
  </si>
  <si>
    <t>ИНФР-009</t>
  </si>
  <si>
    <t>ИНФР-010</t>
  </si>
  <si>
    <t>КАДР-001</t>
  </si>
  <si>
    <t>КАДР-002</t>
  </si>
  <si>
    <t>КАДР-003</t>
  </si>
  <si>
    <t>КАДР-004</t>
  </si>
  <si>
    <t>КАДР-005</t>
  </si>
  <si>
    <t>КАДР-006</t>
  </si>
  <si>
    <t>КАДР-007</t>
  </si>
  <si>
    <t>КАДР-008</t>
  </si>
  <si>
    <t>КАДР-009</t>
  </si>
  <si>
    <t>КАДР-010</t>
  </si>
  <si>
    <t>СЦР-001</t>
  </si>
  <si>
    <t>СЦР-002</t>
  </si>
  <si>
    <t>СЦР-003</t>
  </si>
  <si>
    <t>СЦР-004</t>
  </si>
  <si>
    <t>СЦР-005</t>
  </si>
  <si>
    <t>СЦР-006</t>
  </si>
  <si>
    <t>СЦР-007</t>
  </si>
  <si>
    <t>ИННР-001</t>
  </si>
  <si>
    <t>ИННР-002</t>
  </si>
  <si>
    <t>ИННР-003</t>
  </si>
  <si>
    <t>ИННР-004</t>
  </si>
  <si>
    <t>ИННР-005</t>
  </si>
  <si>
    <t>ИННР-006</t>
  </si>
  <si>
    <t>ИННР-007</t>
  </si>
  <si>
    <t>ИННР-008</t>
  </si>
  <si>
    <t>ИННР-009</t>
  </si>
  <si>
    <t>Неразвитость отрасли или сегмента</t>
  </si>
  <si>
    <t>Размытость границ сегмента или отрасли</t>
  </si>
  <si>
    <t>Переоценка размера или объёма отрасли</t>
  </si>
  <si>
    <t>ОТР-010</t>
  </si>
  <si>
    <t>Большое / малое число смежных отраслей</t>
  </si>
  <si>
    <t>ОТР-011</t>
  </si>
  <si>
    <t>Положительная / отрацительная корреляция отрасли с экономикой страны</t>
  </si>
  <si>
    <t>Высокий / низкий разброс в доходности компаний отрасли</t>
  </si>
  <si>
    <t>ОТР-012</t>
  </si>
  <si>
    <t>КОМР-010</t>
  </si>
  <si>
    <t>КОМР-011</t>
  </si>
  <si>
    <t>КОМР-012</t>
  </si>
  <si>
    <t>КОМР-013</t>
  </si>
  <si>
    <t>Слабая конкурентная позиция продукта или компании</t>
  </si>
  <si>
    <t>Повышение закупочных цен или себестоимости продукта</t>
  </si>
  <si>
    <t>Непредвиденное снижение объёмов закупки компонентов продукта</t>
  </si>
  <si>
    <t>Повышение издержек на сопровождение продукта / услуги</t>
  </si>
  <si>
    <t>Снижение платёжеспособности конечного потребителя</t>
  </si>
  <si>
    <t>Смена ключевых партнёров</t>
  </si>
  <si>
    <t>Изменение условий сотрудничества с ключевыми партнёрами</t>
  </si>
  <si>
    <t>Повышение пошлин / стоимости лицензий и т.п</t>
  </si>
  <si>
    <t>Мошенничество сотрудников при расчётах с клиентами</t>
  </si>
  <si>
    <t>Потеря инкассационных средств</t>
  </si>
  <si>
    <t>Безвозвратная утеря товара в процессе его реализации (поджог, кража, утеря, неисправность и пр.)</t>
  </si>
  <si>
    <t>Несбалансированная струткура капитала</t>
  </si>
  <si>
    <t>Высокая зависимость от заёмных средств / высокий финансовый рычаг</t>
  </si>
  <si>
    <t>Снижение уровня ликвидности оборотных активов / неплатёжеспособность компании</t>
  </si>
  <si>
    <t>Ошибочная оценка инвестиционного дохода</t>
  </si>
  <si>
    <t>Обесценивание капитала под влияние инфляции</t>
  </si>
  <si>
    <t>Непредвиденное изменение процентных ставок по кратко- и среднесрочным кредитам, изменение услвоий лизинга / факторинга / клиринга  и т.п</t>
  </si>
  <si>
    <t>Невозврат или обесцениание депозитных средств</t>
  </si>
  <si>
    <t>Снижение маржинальности</t>
  </si>
  <si>
    <t>Ошибки при бухгалтерсокм учёте</t>
  </si>
  <si>
    <t>Низкий уровень организации финансово-управленческой информации</t>
  </si>
  <si>
    <t>Отсутствие или слабая организация бюджетирования</t>
  </si>
  <si>
    <t>Невовлечённость руководства компании в финансовое планирование</t>
  </si>
  <si>
    <t>Неверный расчёт налогов</t>
  </si>
  <si>
    <t>Неправильное лимитирование финансовых операций и процедур</t>
  </si>
  <si>
    <t>Большие убытки от неправильного выбора финансовых инструментов</t>
  </si>
  <si>
    <t>Недооценка альтернативных источников дохода</t>
  </si>
  <si>
    <t>Неправильная оценка дисконтированного дохода</t>
  </si>
  <si>
    <t>Ошибки при взвешивании процентов по деньгам, по времени и пр.</t>
  </si>
  <si>
    <t>Неправильное распределние доходности</t>
  </si>
  <si>
    <t>ФИНР-012</t>
  </si>
  <si>
    <t>ФИНР-013</t>
  </si>
  <si>
    <t>ФИНР-014</t>
  </si>
  <si>
    <t>ФИНР-015</t>
  </si>
  <si>
    <t>ФИНР-016</t>
  </si>
  <si>
    <t>ФИНР-017</t>
  </si>
  <si>
    <t>ФИНР-018</t>
  </si>
  <si>
    <t>ФИНР-019</t>
  </si>
  <si>
    <t>ФИНР-020</t>
  </si>
  <si>
    <t>ФИНР-021</t>
  </si>
  <si>
    <t>ФИНР-022</t>
  </si>
  <si>
    <t>Операционный</t>
  </si>
  <si>
    <t>Законодательно-правовой</t>
  </si>
  <si>
    <t>Ошибки при выполнении операций и процедур процесса</t>
  </si>
  <si>
    <t>Выход из строя основных средств или программного обеспечения</t>
  </si>
  <si>
    <t>Простой оборудования</t>
  </si>
  <si>
    <t>Низкая организация профилактики основных средств</t>
  </si>
  <si>
    <t>Низкая административная поддержка пользователей</t>
  </si>
  <si>
    <t>Плохо организованная логистика продукта или услуги</t>
  </si>
  <si>
    <t>Отсутствие сервисной поддержки пользователей</t>
  </si>
  <si>
    <t>Повышение уровня бракованной продукции по ходу основного процесса</t>
  </si>
  <si>
    <t>Слабая взаимосвязь между кросс-функциональными процессами</t>
  </si>
  <si>
    <t>Низкая организация или отсутствие стандартизированных операций</t>
  </si>
  <si>
    <t>Запутанность и непрозрачность процессов</t>
  </si>
  <si>
    <t>Отсутствие контроля за ходом операций</t>
  </si>
  <si>
    <t>Высокая зависимость от человеческого фактора</t>
  </si>
  <si>
    <t>Преднамеренная порча продукции или полуфабрикатов производства сотрудниками</t>
  </si>
  <si>
    <t>Низкий уровень обслуживания клиентов</t>
  </si>
  <si>
    <t>Слабая технологическая поддержка основных процессов</t>
  </si>
  <si>
    <t>Минимальное оцифровывание информации</t>
  </si>
  <si>
    <t>ОПЕР-010</t>
  </si>
  <si>
    <t>ОПЕР-011</t>
  </si>
  <si>
    <t>ОПЕР-012</t>
  </si>
  <si>
    <t>ОПЕР-013</t>
  </si>
  <si>
    <t>ОПЕР-014</t>
  </si>
  <si>
    <t>ОПЕР-015</t>
  </si>
  <si>
    <t>ОПЕР-016</t>
  </si>
  <si>
    <t>ОПЕР-017</t>
  </si>
  <si>
    <t>Ограничение прав собственности</t>
  </si>
  <si>
    <t>Негативное воздействие законодательных актов и требований</t>
  </si>
  <si>
    <t>Невыполнение требований регулятора</t>
  </si>
  <si>
    <t>Низкая проработка договорных отношений</t>
  </si>
  <si>
    <t>Несоблюдение правовых норм по отношению к потребителю и сотрудникам компании</t>
  </si>
  <si>
    <t>Сокрытие доходов / налогов</t>
  </si>
  <si>
    <t>Коррупционные дейтствия</t>
  </si>
  <si>
    <t>Низкая организация процессов закупки и хранения продукции на складах и т.п.</t>
  </si>
  <si>
    <t>Неэффективные процессы проведения тендеров и мониторингов рынка</t>
  </si>
  <si>
    <t>Неумение работать с дебиторской задолженностью</t>
  </si>
  <si>
    <t>Закрытость от управления развитием процессов</t>
  </si>
  <si>
    <t>Размытие ответственности по результатам процессов</t>
  </si>
  <si>
    <t>ОПЕР-018</t>
  </si>
  <si>
    <t>ОПЕР-019</t>
  </si>
  <si>
    <t>ОПЕР-020</t>
  </si>
  <si>
    <t>ОПЕР-021</t>
  </si>
  <si>
    <t>ОПЕР-022</t>
  </si>
  <si>
    <t>Несоблюдение стандартов и комплаенс-политики</t>
  </si>
  <si>
    <t>Исключение из СРО или иных отраслевых ассоциаций в виду нарушения стандартов и политик</t>
  </si>
  <si>
    <t>ОТР-013</t>
  </si>
  <si>
    <t>Низкая оценка потребителем</t>
  </si>
  <si>
    <t>Недоверие инвесторов и кредиторов</t>
  </si>
  <si>
    <t>Пристальное внимание регуляторов</t>
  </si>
  <si>
    <t>Реализация событий дискредитирующих компанию, топ-менеджмент или сотрудников</t>
  </si>
  <si>
    <t>Нарушение данных обязательств перед партнёрами и клиентами</t>
  </si>
  <si>
    <t>Негативный HR-бренд</t>
  </si>
  <si>
    <t>Неумение противостоять негативу против бренда</t>
  </si>
  <si>
    <t>Низкая компетениция отдела по связям с общественностью или маркетинга</t>
  </si>
  <si>
    <t>Слабое развитие процессов управления знаниями</t>
  </si>
  <si>
    <t>Утечка внутренней информации в СМИ и т.п.</t>
  </si>
  <si>
    <t>Низкая организационная политика</t>
  </si>
  <si>
    <t>Устаревшие информационные технологии</t>
  </si>
  <si>
    <t>Слишком длинные / короткие операционные циклы</t>
  </si>
  <si>
    <t>ОПЕР-023</t>
  </si>
  <si>
    <t>Низкая скорость передачи деловой информации</t>
  </si>
  <si>
    <t>Большая дистанция в управленческой информации</t>
  </si>
  <si>
    <t>Отдалённость руководства от сотрудников / повышенная стратификация</t>
  </si>
  <si>
    <t>Низкая культура обмена информацией</t>
  </si>
  <si>
    <t>Низкая организация отчётности</t>
  </si>
  <si>
    <t>Отсутствие процессов мониторинга / обратной связи от клиетнов и сотрудников / закрытость информации</t>
  </si>
  <si>
    <t>Плохо проработанные процессы подбора персонала</t>
  </si>
  <si>
    <t>Отсутствие процессов адаптации сотрудников</t>
  </si>
  <si>
    <t>Отсутствие кадровой политики и HR-бренда</t>
  </si>
  <si>
    <t>Конфликты между сотрудниками и руководством</t>
  </si>
  <si>
    <t>Низкая культура доверия</t>
  </si>
  <si>
    <t>Несоблюдение этических норм, принятых в компании</t>
  </si>
  <si>
    <t>Слабый внутренний командный / профессиональный / конкурентный подход</t>
  </si>
  <si>
    <t>Низкая культура общения с клиентами / партнёрами</t>
  </si>
  <si>
    <t>Отсутствие взаимопомощи и поддержки в коллективе</t>
  </si>
  <si>
    <t>Утечка информации о новой или разрабатываемой технологии</t>
  </si>
  <si>
    <t>Несоблюдение NDA (соглашение о неразглашении)</t>
  </si>
  <si>
    <t>Нарушение коммерческой тайны</t>
  </si>
  <si>
    <t>Низкий уровень управления проектами</t>
  </si>
  <si>
    <t>Отток инноваций из компании за счёт ухода сотрудников или промышленного шпионажа</t>
  </si>
  <si>
    <t>Переоценка эффекта от инновации</t>
  </si>
  <si>
    <t>Недооценка эффекта от инноваций</t>
  </si>
  <si>
    <t>Низкая способность / недооценка масштабирования</t>
  </si>
  <si>
    <t>Категория риска</t>
  </si>
  <si>
    <t>Струткура</t>
  </si>
  <si>
    <t>Матер и фин ресурсы</t>
  </si>
  <si>
    <t>% ставка</t>
  </si>
  <si>
    <t>Снизить процентную ставку и увеличить срок займа</t>
  </si>
  <si>
    <t>Вероятность</t>
  </si>
  <si>
    <t>Отток 30% клиентов из-за непривлекательной процентной ставки по займам</t>
  </si>
  <si>
    <t>Отсутствие механизмов саморегулирования / излишняя зарегулироваемость</t>
  </si>
  <si>
    <t>МФО-001</t>
  </si>
  <si>
    <t>Невыплата купонных процентов по выпущенным облигациям</t>
  </si>
  <si>
    <t>Падение спроса</t>
  </si>
  <si>
    <t>Резервирование средств под обеспечение купонных выплат по облигациям</t>
  </si>
  <si>
    <t>МФО-002</t>
  </si>
  <si>
    <t>Потеря персональных данных клиентов</t>
  </si>
  <si>
    <t>Защита баз данных</t>
  </si>
  <si>
    <t>Распределённое хранение баз данных и преобразование централизованной ИТ-архитектуры в децентрализованную. Внедрение ежемесячного аудита степени информационной безопасности</t>
  </si>
  <si>
    <t>МФО-003</t>
  </si>
  <si>
    <t>Зависимость от 3 стороны</t>
  </si>
  <si>
    <t>Отстановка работы системы оплаты по банковским картам на 1 день</t>
  </si>
  <si>
    <t>МФО-004</t>
  </si>
  <si>
    <t>Реализация процесса накопления транзакций через альтернативный сервис и последующая переадресация платежей. Переключение в ручном режиме</t>
  </si>
  <si>
    <t>Финансовое подразделение</t>
  </si>
  <si>
    <t>Отдел маркетинга</t>
  </si>
  <si>
    <t>ИТ-подразделение</t>
  </si>
  <si>
    <t>Пример оформления реестра рисков</t>
  </si>
  <si>
    <t>Инструмент разработал:</t>
  </si>
  <si>
    <t>Данил Каримов, бизнес-архитектор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</si>
</sst>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2"/>
      <color theme="1" tint="0.34998626667073579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 tint="0.34998626667073579"/>
      <name val="Calibri"/>
      <family val="2"/>
      <charset val="204"/>
      <scheme val="minor"/>
    </font>
    <font>
      <u/>
      <sz val="22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2" fillId="0" borderId="0" xfId="4" applyAlignment="1">
      <alignment horizontal="center" vertical="center" wrapText="1"/>
    </xf>
    <xf numFmtId="44" fontId="2" fillId="0" borderId="0" xfId="4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4" applyAlignment="1">
      <alignment vertical="center"/>
    </xf>
    <xf numFmtId="0" fontId="3" fillId="0" borderId="2" xfId="5" applyAlignment="1">
      <alignment vertical="center"/>
    </xf>
    <xf numFmtId="0" fontId="2" fillId="0" borderId="1" xfId="3" applyAlignment="1">
      <alignment horizontal="center" vertical="center" wrapText="1"/>
    </xf>
    <xf numFmtId="0" fontId="2" fillId="0" borderId="0" xfId="4" applyAlignment="1">
      <alignment horizontal="left" vertical="center" indent="2"/>
    </xf>
    <xf numFmtId="9" fontId="0" fillId="0" borderId="0" xfId="2" applyFont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0" fillId="0" borderId="0" xfId="1" applyFont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0" fillId="0" borderId="3" xfId="0" applyBorder="1"/>
    <xf numFmtId="0" fontId="0" fillId="0" borderId="7" xfId="0" applyBorder="1"/>
    <xf numFmtId="0" fontId="5" fillId="0" borderId="9" xfId="0" applyFont="1" applyBorder="1" applyAlignment="1">
      <alignment horizontal="left" indent="2"/>
    </xf>
    <xf numFmtId="0" fontId="0" fillId="0" borderId="10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12" xfId="0" applyBorder="1"/>
    <xf numFmtId="0" fontId="5" fillId="0" borderId="13" xfId="0" applyFont="1" applyBorder="1" applyAlignment="1">
      <alignment horizontal="left" indent="2"/>
    </xf>
    <xf numFmtId="0" fontId="5" fillId="0" borderId="14" xfId="0" applyFont="1" applyBorder="1" applyAlignment="1">
      <alignment horizontal="left" indent="2"/>
    </xf>
    <xf numFmtId="0" fontId="0" fillId="0" borderId="4" xfId="0" applyBorder="1"/>
    <xf numFmtId="0" fontId="0" fillId="0" borderId="0" xfId="0" applyBorder="1"/>
    <xf numFmtId="0" fontId="5" fillId="0" borderId="0" xfId="0" applyFont="1" applyBorder="1" applyAlignment="1">
      <alignment horizontal="left" indent="2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0" fillId="0" borderId="1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4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indent="2"/>
    </xf>
    <xf numFmtId="9" fontId="0" fillId="0" borderId="0" xfId="0" applyNumberFormat="1" applyAlignment="1">
      <alignment horizontal="center" vertical="center" wrapText="1"/>
    </xf>
    <xf numFmtId="4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0" fillId="0" borderId="15" xfId="0" applyNumberForma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6">
    <cellStyle name="Денежный" xfId="1" builtinId="4"/>
    <cellStyle name="Заголовок 3" xfId="3" builtinId="18"/>
    <cellStyle name="Заголовок 4" xfId="4" builtinId="19"/>
    <cellStyle name="Итог" xfId="5" builtinId="25"/>
    <cellStyle name="Обычный" xfId="0" builtinId="0"/>
    <cellStyle name="Процентный" xfId="2" builtinId="5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439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Риск-профиль</a:t>
            </a:r>
            <a:r>
              <a:rPr lang="ru-RU" baseline="0"/>
              <a:t> компании по категориям риска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'Риск профиль'!$C$2:$C$11</c:f>
              <c:numCache>
                <c:formatCode>0%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2-4814-A9CB-CC6C3DEA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20624"/>
        <c:axId val="864819792"/>
      </c:lineChart>
      <c:catAx>
        <c:axId val="8648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Категории риска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819792"/>
        <c:crosses val="autoZero"/>
        <c:auto val="1"/>
        <c:lblAlgn val="ctr"/>
        <c:lblOffset val="100"/>
        <c:noMultiLvlLbl val="0"/>
      </c:catAx>
      <c:valAx>
        <c:axId val="864819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Удельная доля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82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Риск-профиль</a:t>
            </a:r>
            <a:r>
              <a:rPr lang="ru-RU" baseline="0"/>
              <a:t> по структуре компании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'Риск профиль'!$C$31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'Риск профиль'!$C$32:$C$36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1-4849-8849-54765E1CC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20624"/>
        <c:axId val="864819792"/>
      </c:lineChart>
      <c:catAx>
        <c:axId val="8648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Элементы бизнес-архитектуры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819792"/>
        <c:crosses val="autoZero"/>
        <c:auto val="1"/>
        <c:lblAlgn val="ctr"/>
        <c:lblOffset val="100"/>
        <c:noMultiLvlLbl val="0"/>
      </c:catAx>
      <c:valAx>
        <c:axId val="864819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Удельная доля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82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371475</xdr:rowOff>
    </xdr:from>
    <xdr:to>
      <xdr:col>22</xdr:col>
      <xdr:colOff>581025</xdr:colOff>
      <xdr:row>25</xdr:row>
      <xdr:rowOff>190501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29</xdr:row>
      <xdr:rowOff>0</xdr:rowOff>
    </xdr:from>
    <xdr:to>
      <xdr:col>22</xdr:col>
      <xdr:colOff>590550</xdr:colOff>
      <xdr:row>47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7"/>
  <sheetViews>
    <sheetView showGridLines="0" zoomScale="90" zoomScaleNormal="90" workbookViewId="0">
      <selection activeCell="S10" sqref="S10"/>
    </sheetView>
  </sheetViews>
  <sheetFormatPr defaultRowHeight="15" x14ac:dyDescent="0.25"/>
  <cols>
    <col min="2" max="2" width="37.7109375" customWidth="1"/>
    <col min="3" max="3" width="38.140625" customWidth="1"/>
    <col min="4" max="11" width="8" style="31" customWidth="1"/>
    <col min="12" max="15" width="9.140625" style="31"/>
    <col min="16" max="16" width="9.140625" style="36"/>
  </cols>
  <sheetData>
    <row r="1" spans="2:21" ht="28.5" customHeight="1" x14ac:dyDescent="0.25">
      <c r="C1" s="58" t="s">
        <v>45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21" ht="15" customHeight="1" x14ac:dyDescent="0.25">
      <c r="C2" s="28"/>
      <c r="D2" s="30"/>
      <c r="E2" s="30"/>
      <c r="F2" s="30"/>
      <c r="G2" s="30"/>
    </row>
    <row r="3" spans="2:21" ht="15" customHeight="1" thickBot="1" x14ac:dyDescent="0.3">
      <c r="C3" s="29"/>
      <c r="D3" s="32"/>
      <c r="E3" s="32"/>
      <c r="F3" s="32"/>
      <c r="G3" s="32"/>
    </row>
    <row r="4" spans="2:21" ht="28.5" x14ac:dyDescent="0.45">
      <c r="B4" s="16"/>
      <c r="C4" s="25"/>
      <c r="D4" s="59" t="s">
        <v>47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33" t="s">
        <v>48</v>
      </c>
      <c r="P4" s="37" t="s">
        <v>50</v>
      </c>
      <c r="S4" s="52"/>
      <c r="U4" s="31"/>
    </row>
    <row r="5" spans="2:21" ht="15" customHeight="1" x14ac:dyDescent="0.25">
      <c r="B5" s="55" t="s">
        <v>49</v>
      </c>
      <c r="C5" s="27" t="s">
        <v>30</v>
      </c>
      <c r="D5" s="34"/>
      <c r="E5" s="34"/>
      <c r="F5" s="34"/>
      <c r="G5" s="34">
        <v>3</v>
      </c>
      <c r="H5" s="34"/>
      <c r="I5" s="34"/>
      <c r="J5" s="34"/>
      <c r="K5" s="34"/>
      <c r="L5" s="34"/>
      <c r="M5" s="34"/>
      <c r="N5" s="34"/>
      <c r="O5" s="34"/>
      <c r="P5" s="38">
        <f>COUNT(D5:N5)</f>
        <v>1</v>
      </c>
      <c r="U5" s="31"/>
    </row>
    <row r="6" spans="2:21" ht="15" customHeight="1" x14ac:dyDescent="0.25">
      <c r="B6" s="55"/>
      <c r="C6" s="27" t="s">
        <v>31</v>
      </c>
      <c r="D6" s="34">
        <v>5</v>
      </c>
      <c r="E6" s="34">
        <v>5</v>
      </c>
      <c r="F6" s="34">
        <v>5</v>
      </c>
      <c r="G6" s="34">
        <v>4</v>
      </c>
      <c r="H6" s="34"/>
      <c r="I6" s="34"/>
      <c r="J6" s="34"/>
      <c r="K6" s="34"/>
      <c r="L6" s="34"/>
      <c r="M6" s="34"/>
      <c r="N6" s="34"/>
      <c r="O6" s="34">
        <f>ROUND(AVERAGE(D6:N6),1)</f>
        <v>4.8</v>
      </c>
      <c r="P6" s="38">
        <f t="shared" ref="P6:P14" si="0">COUNT(D6:N6)</f>
        <v>4</v>
      </c>
      <c r="S6" s="49" t="s">
        <v>324</v>
      </c>
      <c r="T6" s="53"/>
      <c r="U6" s="5"/>
    </row>
    <row r="7" spans="2:21" ht="15" customHeight="1" x14ac:dyDescent="0.25">
      <c r="B7" s="55"/>
      <c r="C7" s="27" t="s">
        <v>32</v>
      </c>
      <c r="D7" s="34">
        <v>5</v>
      </c>
      <c r="E7" s="34">
        <v>4</v>
      </c>
      <c r="F7" s="34">
        <v>5</v>
      </c>
      <c r="G7" s="34">
        <v>5</v>
      </c>
      <c r="H7" s="34"/>
      <c r="I7" s="34"/>
      <c r="J7" s="34"/>
      <c r="K7" s="34"/>
      <c r="L7" s="34"/>
      <c r="M7" s="34"/>
      <c r="N7" s="34"/>
      <c r="O7" s="34">
        <f t="shared" ref="O7:O8" si="1">ROUND(AVERAGE(D7:N7),1)</f>
        <v>4.8</v>
      </c>
      <c r="P7" s="38">
        <f t="shared" si="0"/>
        <v>4</v>
      </c>
      <c r="S7" s="49" t="s">
        <v>325</v>
      </c>
      <c r="T7" s="53"/>
      <c r="U7" s="5"/>
    </row>
    <row r="8" spans="2:21" ht="15" customHeight="1" x14ac:dyDescent="0.25">
      <c r="B8" s="55"/>
      <c r="C8" s="27" t="s">
        <v>33</v>
      </c>
      <c r="D8" s="34"/>
      <c r="E8" s="34">
        <v>4</v>
      </c>
      <c r="F8" s="34">
        <v>4</v>
      </c>
      <c r="G8" s="34">
        <v>2</v>
      </c>
      <c r="H8" s="34"/>
      <c r="I8" s="34"/>
      <c r="J8" s="34"/>
      <c r="K8" s="34"/>
      <c r="L8" s="34"/>
      <c r="M8" s="34"/>
      <c r="N8" s="34"/>
      <c r="O8" s="34">
        <f t="shared" si="1"/>
        <v>3.3</v>
      </c>
      <c r="P8" s="38">
        <f t="shared" si="0"/>
        <v>3</v>
      </c>
      <c r="S8" s="5"/>
      <c r="T8" s="5"/>
      <c r="U8" s="5"/>
    </row>
    <row r="9" spans="2:21" ht="15" customHeight="1" x14ac:dyDescent="0.25">
      <c r="B9" s="55"/>
      <c r="C9" s="27" t="s">
        <v>34</v>
      </c>
      <c r="D9" s="34"/>
      <c r="E9" s="34">
        <v>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8">
        <f t="shared" si="0"/>
        <v>1</v>
      </c>
      <c r="S9" s="49"/>
      <c r="T9" s="5"/>
      <c r="U9" s="5"/>
    </row>
    <row r="10" spans="2:21" ht="15" customHeight="1" x14ac:dyDescent="0.25">
      <c r="B10" s="55"/>
      <c r="C10" s="27" t="s">
        <v>35</v>
      </c>
      <c r="D10" s="34">
        <v>3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8">
        <f t="shared" si="0"/>
        <v>1</v>
      </c>
      <c r="S10" s="49"/>
      <c r="T10" s="5"/>
      <c r="U10" s="5"/>
    </row>
    <row r="11" spans="2:21" ht="15" customHeight="1" x14ac:dyDescent="0.25">
      <c r="B11" s="55"/>
      <c r="C11" s="27" t="s">
        <v>36</v>
      </c>
      <c r="D11" s="34"/>
      <c r="E11" s="34"/>
      <c r="F11" s="34">
        <v>3</v>
      </c>
      <c r="G11" s="34">
        <v>1</v>
      </c>
      <c r="H11" s="34"/>
      <c r="I11" s="34"/>
      <c r="J11" s="34"/>
      <c r="K11" s="34"/>
      <c r="L11" s="34"/>
      <c r="M11" s="34"/>
      <c r="N11" s="34"/>
      <c r="O11" s="34">
        <f>ROUND(AVERAGE(D11:N11),1)</f>
        <v>2</v>
      </c>
      <c r="P11" s="38">
        <f t="shared" si="0"/>
        <v>2</v>
      </c>
    </row>
    <row r="12" spans="2:21" ht="15" customHeight="1" x14ac:dyDescent="0.25">
      <c r="B12" s="55"/>
      <c r="C12" s="27" t="s">
        <v>37</v>
      </c>
      <c r="D12" s="34">
        <v>3</v>
      </c>
      <c r="E12" s="34">
        <v>4</v>
      </c>
      <c r="F12" s="34"/>
      <c r="G12" s="34"/>
      <c r="H12" s="34"/>
      <c r="I12" s="34"/>
      <c r="J12" s="34"/>
      <c r="K12" s="34"/>
      <c r="L12" s="34"/>
      <c r="M12" s="34"/>
      <c r="N12" s="34"/>
      <c r="O12" s="34">
        <f t="shared" ref="O12:O14" si="2">ROUND(AVERAGE(D12:N12),1)</f>
        <v>3.5</v>
      </c>
      <c r="P12" s="38">
        <f t="shared" si="0"/>
        <v>2</v>
      </c>
    </row>
    <row r="13" spans="2:21" ht="15" customHeight="1" x14ac:dyDescent="0.25">
      <c r="B13" s="55"/>
      <c r="C13" s="27" t="s">
        <v>38</v>
      </c>
      <c r="D13" s="34"/>
      <c r="E13" s="34"/>
      <c r="F13" s="34"/>
      <c r="G13" s="34">
        <v>2</v>
      </c>
      <c r="H13" s="34"/>
      <c r="I13" s="34"/>
      <c r="J13" s="34"/>
      <c r="K13" s="34"/>
      <c r="L13" s="34"/>
      <c r="M13" s="34"/>
      <c r="N13" s="34"/>
      <c r="O13" s="34"/>
      <c r="P13" s="38">
        <f t="shared" si="0"/>
        <v>1</v>
      </c>
    </row>
    <row r="14" spans="2:21" ht="15" customHeight="1" x14ac:dyDescent="0.25">
      <c r="B14" s="55"/>
      <c r="C14" s="27" t="s">
        <v>39</v>
      </c>
      <c r="D14" s="34"/>
      <c r="E14" s="34">
        <v>4</v>
      </c>
      <c r="F14" s="34"/>
      <c r="G14" s="34">
        <v>3</v>
      </c>
      <c r="H14" s="34"/>
      <c r="I14" s="34"/>
      <c r="J14" s="34"/>
      <c r="K14" s="34"/>
      <c r="L14" s="34"/>
      <c r="M14" s="34"/>
      <c r="N14" s="34"/>
      <c r="O14" s="34">
        <f t="shared" si="2"/>
        <v>3.5</v>
      </c>
      <c r="P14" s="38">
        <f t="shared" si="0"/>
        <v>2</v>
      </c>
    </row>
    <row r="15" spans="2:21" ht="15.75" customHeight="1" thickBot="1" x14ac:dyDescent="0.3">
      <c r="B15" s="60"/>
      <c r="C15" s="18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9"/>
    </row>
    <row r="16" spans="2:21" ht="15.75" thickBot="1" x14ac:dyDescent="0.3">
      <c r="B16" s="26"/>
      <c r="C16" s="26"/>
    </row>
    <row r="17" spans="2:16" x14ac:dyDescent="0.25">
      <c r="B17" s="61" t="s">
        <v>22</v>
      </c>
      <c r="C17" s="25"/>
      <c r="D17" s="59" t="s">
        <v>47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33" t="s">
        <v>48</v>
      </c>
      <c r="P17" s="37"/>
    </row>
    <row r="18" spans="2:16" ht="15" customHeight="1" x14ac:dyDescent="0.25">
      <c r="B18" s="56"/>
      <c r="C18" s="27" t="s">
        <v>30</v>
      </c>
      <c r="D18" s="34">
        <v>4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8">
        <f t="shared" ref="P18:P27" si="3">COUNT(D18:N18)</f>
        <v>1</v>
      </c>
    </row>
    <row r="19" spans="2:16" ht="15" customHeight="1" x14ac:dyDescent="0.25">
      <c r="B19" s="56"/>
      <c r="C19" s="27" t="s">
        <v>31</v>
      </c>
      <c r="D19" s="34">
        <v>5</v>
      </c>
      <c r="E19" s="34"/>
      <c r="F19" s="34">
        <v>4</v>
      </c>
      <c r="G19" s="34">
        <v>4</v>
      </c>
      <c r="H19" s="34"/>
      <c r="I19" s="34"/>
      <c r="J19" s="34"/>
      <c r="K19" s="34"/>
      <c r="L19" s="34"/>
      <c r="M19" s="34"/>
      <c r="N19" s="34"/>
      <c r="O19" s="34">
        <f t="shared" ref="O19:O26" si="4">ROUND(AVERAGE(D19:N19),1)</f>
        <v>4.3</v>
      </c>
      <c r="P19" s="38">
        <f t="shared" si="3"/>
        <v>3</v>
      </c>
    </row>
    <row r="20" spans="2:16" ht="15" customHeight="1" x14ac:dyDescent="0.25">
      <c r="B20" s="56"/>
      <c r="C20" s="27" t="s">
        <v>32</v>
      </c>
      <c r="D20" s="34">
        <v>5</v>
      </c>
      <c r="E20" s="34"/>
      <c r="F20" s="34"/>
      <c r="G20" s="34">
        <v>4</v>
      </c>
      <c r="H20" s="34"/>
      <c r="I20" s="34"/>
      <c r="J20" s="34"/>
      <c r="K20" s="34"/>
      <c r="L20" s="34"/>
      <c r="M20" s="34"/>
      <c r="N20" s="34"/>
      <c r="O20" s="34">
        <f t="shared" si="4"/>
        <v>4.5</v>
      </c>
      <c r="P20" s="38">
        <f t="shared" si="3"/>
        <v>2</v>
      </c>
    </row>
    <row r="21" spans="2:16" ht="15" customHeight="1" x14ac:dyDescent="0.25">
      <c r="B21" s="56"/>
      <c r="C21" s="27" t="s">
        <v>33</v>
      </c>
      <c r="D21" s="34">
        <v>3</v>
      </c>
      <c r="E21" s="34">
        <v>5</v>
      </c>
      <c r="F21" s="34">
        <v>4</v>
      </c>
      <c r="G21" s="34">
        <v>5</v>
      </c>
      <c r="H21" s="34"/>
      <c r="I21" s="34"/>
      <c r="J21" s="34"/>
      <c r="K21" s="34"/>
      <c r="L21" s="34"/>
      <c r="M21" s="34"/>
      <c r="N21" s="34"/>
      <c r="O21" s="34">
        <f t="shared" si="4"/>
        <v>4.3</v>
      </c>
      <c r="P21" s="38">
        <f t="shared" si="3"/>
        <v>4</v>
      </c>
    </row>
    <row r="22" spans="2:16" ht="15" customHeight="1" x14ac:dyDescent="0.25">
      <c r="B22" s="56"/>
      <c r="C22" s="27" t="s">
        <v>34</v>
      </c>
      <c r="D22" s="34">
        <v>5</v>
      </c>
      <c r="E22" s="34"/>
      <c r="F22" s="34">
        <v>5</v>
      </c>
      <c r="G22" s="34">
        <v>3</v>
      </c>
      <c r="H22" s="34"/>
      <c r="I22" s="34"/>
      <c r="J22" s="34"/>
      <c r="K22" s="34"/>
      <c r="L22" s="34"/>
      <c r="M22" s="34"/>
      <c r="N22" s="34"/>
      <c r="O22" s="34">
        <f t="shared" si="4"/>
        <v>4.3</v>
      </c>
      <c r="P22" s="38">
        <f t="shared" si="3"/>
        <v>3</v>
      </c>
    </row>
    <row r="23" spans="2:16" ht="15" customHeight="1" x14ac:dyDescent="0.25">
      <c r="B23" s="56"/>
      <c r="C23" s="27" t="s">
        <v>35</v>
      </c>
      <c r="D23" s="34"/>
      <c r="E23" s="34"/>
      <c r="F23" s="34">
        <v>5</v>
      </c>
      <c r="G23" s="34">
        <v>1</v>
      </c>
      <c r="H23" s="34"/>
      <c r="I23" s="34"/>
      <c r="J23" s="34"/>
      <c r="K23" s="34"/>
      <c r="L23" s="34"/>
      <c r="M23" s="34"/>
      <c r="N23" s="34"/>
      <c r="O23" s="34">
        <f t="shared" si="4"/>
        <v>3</v>
      </c>
      <c r="P23" s="38">
        <f t="shared" si="3"/>
        <v>2</v>
      </c>
    </row>
    <row r="24" spans="2:16" ht="15" customHeight="1" x14ac:dyDescent="0.25">
      <c r="B24" s="56"/>
      <c r="C24" s="27" t="s">
        <v>36</v>
      </c>
      <c r="D24" s="34">
        <v>4</v>
      </c>
      <c r="E24" s="34">
        <v>5</v>
      </c>
      <c r="F24" s="34"/>
      <c r="G24" s="34">
        <v>3</v>
      </c>
      <c r="H24" s="34"/>
      <c r="I24" s="34"/>
      <c r="J24" s="34"/>
      <c r="K24" s="34"/>
      <c r="L24" s="34"/>
      <c r="M24" s="34"/>
      <c r="N24" s="34"/>
      <c r="O24" s="34">
        <f t="shared" si="4"/>
        <v>4</v>
      </c>
      <c r="P24" s="38">
        <f t="shared" si="3"/>
        <v>3</v>
      </c>
    </row>
    <row r="25" spans="2:16" ht="15" customHeight="1" x14ac:dyDescent="0.25">
      <c r="B25" s="56"/>
      <c r="C25" s="27" t="s">
        <v>37</v>
      </c>
      <c r="D25" s="34"/>
      <c r="E25" s="34">
        <v>4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8">
        <f t="shared" si="3"/>
        <v>1</v>
      </c>
    </row>
    <row r="26" spans="2:16" ht="15" customHeight="1" x14ac:dyDescent="0.25">
      <c r="B26" s="56"/>
      <c r="C26" s="27" t="s">
        <v>38</v>
      </c>
      <c r="D26" s="34">
        <v>2</v>
      </c>
      <c r="E26" s="34"/>
      <c r="F26" s="34"/>
      <c r="G26" s="34">
        <v>1</v>
      </c>
      <c r="H26" s="34"/>
      <c r="I26" s="34"/>
      <c r="J26" s="34"/>
      <c r="K26" s="34"/>
      <c r="L26" s="34"/>
      <c r="M26" s="34"/>
      <c r="N26" s="34"/>
      <c r="O26" s="34">
        <f t="shared" si="4"/>
        <v>1.5</v>
      </c>
      <c r="P26" s="38">
        <f t="shared" si="3"/>
        <v>2</v>
      </c>
    </row>
    <row r="27" spans="2:16" ht="15" customHeight="1" x14ac:dyDescent="0.25">
      <c r="B27" s="56"/>
      <c r="C27" s="27" t="s">
        <v>39</v>
      </c>
      <c r="D27" s="34">
        <v>4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8">
        <f t="shared" si="3"/>
        <v>1</v>
      </c>
    </row>
    <row r="28" spans="2:16" ht="15.75" customHeight="1" thickBot="1" x14ac:dyDescent="0.3">
      <c r="B28" s="57"/>
      <c r="C28" s="1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9"/>
    </row>
    <row r="29" spans="2:16" ht="15.75" thickBot="1" x14ac:dyDescent="0.3">
      <c r="B29" s="26"/>
      <c r="C29" s="26"/>
    </row>
    <row r="30" spans="2:16" x14ac:dyDescent="0.25">
      <c r="B30" s="16"/>
      <c r="C30" s="25"/>
      <c r="D30" s="59" t="s">
        <v>47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33" t="s">
        <v>48</v>
      </c>
      <c r="P30" s="37"/>
    </row>
    <row r="31" spans="2:16" x14ac:dyDescent="0.25">
      <c r="B31" s="56" t="s">
        <v>46</v>
      </c>
      <c r="C31" s="27" t="s">
        <v>30</v>
      </c>
      <c r="D31" s="34">
        <v>3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8">
        <f t="shared" ref="P31:P40" si="5">COUNT(D31:N31)</f>
        <v>1</v>
      </c>
    </row>
    <row r="32" spans="2:16" x14ac:dyDescent="0.25">
      <c r="B32" s="56"/>
      <c r="C32" s="27" t="s">
        <v>31</v>
      </c>
      <c r="D32" s="34">
        <v>5</v>
      </c>
      <c r="E32" s="34"/>
      <c r="F32" s="34">
        <v>3</v>
      </c>
      <c r="G32" s="34">
        <v>2</v>
      </c>
      <c r="H32" s="34"/>
      <c r="I32" s="34"/>
      <c r="J32" s="34"/>
      <c r="K32" s="34"/>
      <c r="L32" s="34"/>
      <c r="M32" s="34"/>
      <c r="N32" s="34"/>
      <c r="O32" s="34">
        <f t="shared" ref="O32:O39" si="6">ROUND(AVERAGE(D32:N32),1)</f>
        <v>3.3</v>
      </c>
      <c r="P32" s="38">
        <f t="shared" si="5"/>
        <v>3</v>
      </c>
    </row>
    <row r="33" spans="2:16" x14ac:dyDescent="0.25">
      <c r="B33" s="56"/>
      <c r="C33" s="27" t="s">
        <v>32</v>
      </c>
      <c r="D33" s="34">
        <v>5</v>
      </c>
      <c r="E33" s="34">
        <v>3</v>
      </c>
      <c r="F33" s="34"/>
      <c r="G33" s="34">
        <v>1</v>
      </c>
      <c r="H33" s="34"/>
      <c r="I33" s="34"/>
      <c r="J33" s="34"/>
      <c r="K33" s="34"/>
      <c r="L33" s="34"/>
      <c r="M33" s="34"/>
      <c r="N33" s="34"/>
      <c r="O33" s="34">
        <f t="shared" si="6"/>
        <v>3</v>
      </c>
      <c r="P33" s="38">
        <f t="shared" si="5"/>
        <v>3</v>
      </c>
    </row>
    <row r="34" spans="2:16" x14ac:dyDescent="0.25">
      <c r="B34" s="56"/>
      <c r="C34" s="27" t="s">
        <v>33</v>
      </c>
      <c r="D34" s="34"/>
      <c r="E34" s="34"/>
      <c r="F34" s="34">
        <v>5</v>
      </c>
      <c r="G34" s="34">
        <v>3</v>
      </c>
      <c r="H34" s="34"/>
      <c r="I34" s="34"/>
      <c r="J34" s="34"/>
      <c r="K34" s="34"/>
      <c r="L34" s="34"/>
      <c r="M34" s="34"/>
      <c r="N34" s="34"/>
      <c r="O34" s="34">
        <f t="shared" si="6"/>
        <v>4</v>
      </c>
      <c r="P34" s="38">
        <f t="shared" si="5"/>
        <v>2</v>
      </c>
    </row>
    <row r="35" spans="2:16" x14ac:dyDescent="0.25">
      <c r="B35" s="56"/>
      <c r="C35" s="27" t="s">
        <v>34</v>
      </c>
      <c r="D35" s="34">
        <v>2</v>
      </c>
      <c r="E35" s="34"/>
      <c r="F35" s="34">
        <v>3</v>
      </c>
      <c r="G35" s="34"/>
      <c r="H35" s="34"/>
      <c r="I35" s="34"/>
      <c r="J35" s="34"/>
      <c r="K35" s="34"/>
      <c r="L35" s="34"/>
      <c r="M35" s="34"/>
      <c r="N35" s="34"/>
      <c r="O35" s="34">
        <f t="shared" si="6"/>
        <v>2.5</v>
      </c>
      <c r="P35" s="38">
        <f t="shared" si="5"/>
        <v>2</v>
      </c>
    </row>
    <row r="36" spans="2:16" x14ac:dyDescent="0.25">
      <c r="B36" s="56"/>
      <c r="C36" s="27" t="s">
        <v>35</v>
      </c>
      <c r="D36" s="34">
        <v>4</v>
      </c>
      <c r="E36" s="34">
        <v>3</v>
      </c>
      <c r="F36" s="34">
        <v>2</v>
      </c>
      <c r="G36" s="34">
        <v>1</v>
      </c>
      <c r="H36" s="34"/>
      <c r="I36" s="34"/>
      <c r="J36" s="34"/>
      <c r="K36" s="34"/>
      <c r="L36" s="34"/>
      <c r="M36" s="34"/>
      <c r="N36" s="34"/>
      <c r="O36" s="34">
        <f t="shared" si="6"/>
        <v>2.5</v>
      </c>
      <c r="P36" s="38">
        <f t="shared" si="5"/>
        <v>4</v>
      </c>
    </row>
    <row r="37" spans="2:16" x14ac:dyDescent="0.25">
      <c r="B37" s="56"/>
      <c r="C37" s="27" t="s">
        <v>36</v>
      </c>
      <c r="D37" s="34"/>
      <c r="E37" s="34">
        <v>4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8">
        <f t="shared" si="5"/>
        <v>1</v>
      </c>
    </row>
    <row r="38" spans="2:16" x14ac:dyDescent="0.25">
      <c r="B38" s="56"/>
      <c r="C38" s="27" t="s">
        <v>37</v>
      </c>
      <c r="D38" s="34">
        <v>5</v>
      </c>
      <c r="E38" s="34">
        <v>5</v>
      </c>
      <c r="F38" s="34">
        <v>5</v>
      </c>
      <c r="G38" s="34">
        <v>4</v>
      </c>
      <c r="H38" s="34"/>
      <c r="I38" s="34"/>
      <c r="J38" s="34"/>
      <c r="K38" s="34"/>
      <c r="L38" s="34"/>
      <c r="M38" s="34"/>
      <c r="N38" s="34"/>
      <c r="O38" s="34">
        <f t="shared" si="6"/>
        <v>4.8</v>
      </c>
      <c r="P38" s="38">
        <f t="shared" si="5"/>
        <v>4</v>
      </c>
    </row>
    <row r="39" spans="2:16" x14ac:dyDescent="0.25">
      <c r="B39" s="56"/>
      <c r="C39" s="27" t="s">
        <v>38</v>
      </c>
      <c r="D39" s="34">
        <v>4</v>
      </c>
      <c r="E39" s="34"/>
      <c r="F39" s="34">
        <v>3</v>
      </c>
      <c r="G39" s="34">
        <v>3</v>
      </c>
      <c r="H39" s="34"/>
      <c r="I39" s="34"/>
      <c r="J39" s="34"/>
      <c r="K39" s="34"/>
      <c r="L39" s="34"/>
      <c r="M39" s="34"/>
      <c r="N39" s="34"/>
      <c r="O39" s="34">
        <f t="shared" si="6"/>
        <v>3.3</v>
      </c>
      <c r="P39" s="38">
        <f t="shared" si="5"/>
        <v>3</v>
      </c>
    </row>
    <row r="40" spans="2:16" x14ac:dyDescent="0.25">
      <c r="B40" s="56"/>
      <c r="C40" s="27" t="s">
        <v>39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8">
        <f t="shared" si="5"/>
        <v>0</v>
      </c>
    </row>
    <row r="41" spans="2:16" ht="15.75" thickBot="1" x14ac:dyDescent="0.3">
      <c r="B41" s="57"/>
      <c r="C41" s="18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9"/>
    </row>
    <row r="42" spans="2:16" ht="15.75" thickBot="1" x14ac:dyDescent="0.3">
      <c r="B42" s="26"/>
      <c r="C42" s="26"/>
    </row>
    <row r="43" spans="2:16" x14ac:dyDescent="0.25">
      <c r="B43" s="16"/>
      <c r="C43" s="25"/>
      <c r="D43" s="59" t="s">
        <v>47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33" t="s">
        <v>48</v>
      </c>
      <c r="P43" s="37"/>
    </row>
    <row r="44" spans="2:16" x14ac:dyDescent="0.25">
      <c r="B44" s="55" t="s">
        <v>24</v>
      </c>
      <c r="C44" s="27" t="s">
        <v>30</v>
      </c>
      <c r="D44" s="34">
        <v>3</v>
      </c>
      <c r="E44" s="34">
        <v>4</v>
      </c>
      <c r="F44" s="34"/>
      <c r="G44" s="34"/>
      <c r="H44" s="34"/>
      <c r="I44" s="34"/>
      <c r="J44" s="34"/>
      <c r="K44" s="34"/>
      <c r="L44" s="34"/>
      <c r="M44" s="34"/>
      <c r="N44" s="34"/>
      <c r="O44" s="34">
        <f t="shared" ref="O44:O53" si="7">ROUND(AVERAGE(D44:N44),1)</f>
        <v>3.5</v>
      </c>
      <c r="P44" s="38">
        <f t="shared" ref="P44:P53" si="8">COUNT(D44:N44)</f>
        <v>2</v>
      </c>
    </row>
    <row r="45" spans="2:16" x14ac:dyDescent="0.25">
      <c r="B45" s="56"/>
      <c r="C45" s="27" t="s">
        <v>31</v>
      </c>
      <c r="D45" s="34">
        <v>5</v>
      </c>
      <c r="E45" s="34">
        <v>5</v>
      </c>
      <c r="F45" s="34">
        <v>5</v>
      </c>
      <c r="G45" s="34">
        <v>5</v>
      </c>
      <c r="H45" s="34"/>
      <c r="I45" s="34"/>
      <c r="J45" s="34"/>
      <c r="K45" s="34"/>
      <c r="L45" s="34"/>
      <c r="M45" s="34"/>
      <c r="N45" s="34"/>
      <c r="O45" s="34">
        <f t="shared" si="7"/>
        <v>5</v>
      </c>
      <c r="P45" s="38">
        <f t="shared" si="8"/>
        <v>4</v>
      </c>
    </row>
    <row r="46" spans="2:16" x14ac:dyDescent="0.25">
      <c r="B46" s="56"/>
      <c r="C46" s="27" t="s">
        <v>32</v>
      </c>
      <c r="D46" s="34">
        <v>5</v>
      </c>
      <c r="E46" s="34">
        <v>4</v>
      </c>
      <c r="F46" s="34">
        <v>5</v>
      </c>
      <c r="G46" s="34">
        <v>5</v>
      </c>
      <c r="H46" s="34"/>
      <c r="I46" s="34"/>
      <c r="J46" s="34"/>
      <c r="K46" s="34"/>
      <c r="L46" s="34"/>
      <c r="M46" s="34"/>
      <c r="N46" s="34"/>
      <c r="O46" s="34">
        <f t="shared" si="7"/>
        <v>4.8</v>
      </c>
      <c r="P46" s="38">
        <f t="shared" si="8"/>
        <v>4</v>
      </c>
    </row>
    <row r="47" spans="2:16" x14ac:dyDescent="0.25">
      <c r="B47" s="56"/>
      <c r="C47" s="27" t="s">
        <v>33</v>
      </c>
      <c r="D47" s="34">
        <v>4</v>
      </c>
      <c r="E47" s="34">
        <v>5</v>
      </c>
      <c r="F47" s="34">
        <v>5</v>
      </c>
      <c r="G47" s="34">
        <v>5</v>
      </c>
      <c r="H47" s="34"/>
      <c r="I47" s="34"/>
      <c r="J47" s="34"/>
      <c r="K47" s="34"/>
      <c r="L47" s="34"/>
      <c r="M47" s="34"/>
      <c r="N47" s="34"/>
      <c r="O47" s="34">
        <f t="shared" si="7"/>
        <v>4.8</v>
      </c>
      <c r="P47" s="38">
        <f t="shared" si="8"/>
        <v>4</v>
      </c>
    </row>
    <row r="48" spans="2:16" x14ac:dyDescent="0.25">
      <c r="B48" s="56"/>
      <c r="C48" s="27" t="s">
        <v>34</v>
      </c>
      <c r="D48" s="34">
        <v>4</v>
      </c>
      <c r="E48" s="34">
        <v>3</v>
      </c>
      <c r="F48" s="34">
        <v>4</v>
      </c>
      <c r="G48" s="34">
        <v>2</v>
      </c>
      <c r="H48" s="34"/>
      <c r="I48" s="34"/>
      <c r="J48" s="34"/>
      <c r="K48" s="34"/>
      <c r="L48" s="34"/>
      <c r="M48" s="34"/>
      <c r="N48" s="34"/>
      <c r="O48" s="34">
        <f t="shared" si="7"/>
        <v>3.3</v>
      </c>
      <c r="P48" s="38">
        <f t="shared" si="8"/>
        <v>4</v>
      </c>
    </row>
    <row r="49" spans="2:16" x14ac:dyDescent="0.25">
      <c r="B49" s="56"/>
      <c r="C49" s="27" t="s">
        <v>35</v>
      </c>
      <c r="D49" s="34">
        <v>4</v>
      </c>
      <c r="E49" s="34">
        <v>2</v>
      </c>
      <c r="F49" s="34"/>
      <c r="G49" s="34"/>
      <c r="H49" s="34"/>
      <c r="I49" s="34"/>
      <c r="J49" s="34"/>
      <c r="K49" s="34"/>
      <c r="L49" s="34"/>
      <c r="M49" s="34"/>
      <c r="N49" s="34"/>
      <c r="O49" s="34">
        <f t="shared" si="7"/>
        <v>3</v>
      </c>
      <c r="P49" s="38">
        <f t="shared" si="8"/>
        <v>2</v>
      </c>
    </row>
    <row r="50" spans="2:16" x14ac:dyDescent="0.25">
      <c r="B50" s="56"/>
      <c r="C50" s="27" t="s">
        <v>36</v>
      </c>
      <c r="D50" s="34"/>
      <c r="E50" s="34">
        <v>4</v>
      </c>
      <c r="F50" s="34">
        <v>4</v>
      </c>
      <c r="G50" s="34">
        <v>3</v>
      </c>
      <c r="H50" s="34"/>
      <c r="I50" s="34"/>
      <c r="J50" s="34"/>
      <c r="K50" s="34"/>
      <c r="L50" s="34"/>
      <c r="M50" s="34"/>
      <c r="N50" s="34"/>
      <c r="O50" s="34">
        <f t="shared" si="7"/>
        <v>3.7</v>
      </c>
      <c r="P50" s="38">
        <f t="shared" si="8"/>
        <v>3</v>
      </c>
    </row>
    <row r="51" spans="2:16" x14ac:dyDescent="0.25">
      <c r="B51" s="56"/>
      <c r="C51" s="27" t="s">
        <v>37</v>
      </c>
      <c r="D51" s="34">
        <v>2</v>
      </c>
      <c r="E51" s="34">
        <v>3</v>
      </c>
      <c r="F51" s="34"/>
      <c r="G51" s="34">
        <v>1</v>
      </c>
      <c r="H51" s="34"/>
      <c r="I51" s="34"/>
      <c r="J51" s="34"/>
      <c r="K51" s="34"/>
      <c r="L51" s="34"/>
      <c r="M51" s="34"/>
      <c r="N51" s="34"/>
      <c r="O51" s="34">
        <f t="shared" si="7"/>
        <v>2</v>
      </c>
      <c r="P51" s="38">
        <f t="shared" si="8"/>
        <v>3</v>
      </c>
    </row>
    <row r="52" spans="2:16" x14ac:dyDescent="0.25">
      <c r="B52" s="56"/>
      <c r="C52" s="27" t="s">
        <v>38</v>
      </c>
      <c r="D52" s="34">
        <v>2</v>
      </c>
      <c r="E52" s="34">
        <v>2</v>
      </c>
      <c r="F52" s="34"/>
      <c r="G52" s="34"/>
      <c r="H52" s="34"/>
      <c r="I52" s="34"/>
      <c r="J52" s="34"/>
      <c r="K52" s="34"/>
      <c r="L52" s="34"/>
      <c r="M52" s="34"/>
      <c r="N52" s="34"/>
      <c r="O52" s="34">
        <f t="shared" si="7"/>
        <v>2</v>
      </c>
      <c r="P52" s="38">
        <f t="shared" si="8"/>
        <v>2</v>
      </c>
    </row>
    <row r="53" spans="2:16" x14ac:dyDescent="0.25">
      <c r="B53" s="56"/>
      <c r="C53" s="27" t="s">
        <v>39</v>
      </c>
      <c r="D53" s="34">
        <v>5</v>
      </c>
      <c r="E53" s="34">
        <v>3</v>
      </c>
      <c r="F53" s="34">
        <v>3</v>
      </c>
      <c r="G53" s="34">
        <v>2</v>
      </c>
      <c r="H53" s="34"/>
      <c r="I53" s="34"/>
      <c r="J53" s="34"/>
      <c r="K53" s="34"/>
      <c r="L53" s="34"/>
      <c r="M53" s="34"/>
      <c r="N53" s="34"/>
      <c r="O53" s="34">
        <f t="shared" si="7"/>
        <v>3.3</v>
      </c>
      <c r="P53" s="38">
        <f t="shared" si="8"/>
        <v>4</v>
      </c>
    </row>
    <row r="54" spans="2:16" ht="15.75" thickBot="1" x14ac:dyDescent="0.3">
      <c r="B54" s="57"/>
      <c r="C54" s="18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9"/>
    </row>
    <row r="55" spans="2:16" ht="15.75" thickBot="1" x14ac:dyDescent="0.3">
      <c r="B55" s="26"/>
      <c r="C55" s="26"/>
    </row>
    <row r="56" spans="2:16" x14ac:dyDescent="0.25">
      <c r="B56" s="16"/>
      <c r="C56" s="25"/>
      <c r="D56" s="59" t="s">
        <v>47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33" t="s">
        <v>48</v>
      </c>
      <c r="P56" s="37"/>
    </row>
    <row r="57" spans="2:16" x14ac:dyDescent="0.25">
      <c r="B57" s="55" t="s">
        <v>25</v>
      </c>
      <c r="C57" s="27" t="s">
        <v>30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8">
        <f t="shared" ref="P57:P66" si="9">COUNT(D57:N57)</f>
        <v>0</v>
      </c>
    </row>
    <row r="58" spans="2:16" x14ac:dyDescent="0.25">
      <c r="B58" s="56"/>
      <c r="C58" s="27" t="s">
        <v>31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8">
        <f t="shared" si="9"/>
        <v>0</v>
      </c>
    </row>
    <row r="59" spans="2:16" x14ac:dyDescent="0.25">
      <c r="B59" s="56"/>
      <c r="C59" s="27" t="s">
        <v>32</v>
      </c>
      <c r="D59" s="34"/>
      <c r="E59" s="34">
        <v>4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8">
        <f t="shared" si="9"/>
        <v>1</v>
      </c>
    </row>
    <row r="60" spans="2:16" x14ac:dyDescent="0.25">
      <c r="B60" s="56"/>
      <c r="C60" s="27" t="s">
        <v>33</v>
      </c>
      <c r="D60" s="34">
        <v>2</v>
      </c>
      <c r="E60" s="34">
        <v>3</v>
      </c>
      <c r="F60" s="34"/>
      <c r="G60" s="34">
        <v>1</v>
      </c>
      <c r="H60" s="34"/>
      <c r="I60" s="34"/>
      <c r="J60" s="34"/>
      <c r="K60" s="34"/>
      <c r="L60" s="34"/>
      <c r="M60" s="34"/>
      <c r="N60" s="34"/>
      <c r="O60" s="34">
        <f t="shared" ref="O60:O65" si="10">ROUND(AVERAGE(D60:N60),1)</f>
        <v>2</v>
      </c>
      <c r="P60" s="38">
        <f t="shared" si="9"/>
        <v>3</v>
      </c>
    </row>
    <row r="61" spans="2:16" x14ac:dyDescent="0.25">
      <c r="B61" s="56"/>
      <c r="C61" s="27" t="s">
        <v>34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8">
        <f t="shared" si="9"/>
        <v>0</v>
      </c>
    </row>
    <row r="62" spans="2:16" x14ac:dyDescent="0.25">
      <c r="B62" s="56"/>
      <c r="C62" s="27" t="s">
        <v>35</v>
      </c>
      <c r="D62" s="34">
        <v>3</v>
      </c>
      <c r="E62" s="34"/>
      <c r="F62" s="34">
        <v>3</v>
      </c>
      <c r="G62" s="34">
        <v>1</v>
      </c>
      <c r="H62" s="34"/>
      <c r="I62" s="34"/>
      <c r="J62" s="34"/>
      <c r="K62" s="34"/>
      <c r="L62" s="34"/>
      <c r="M62" s="34"/>
      <c r="N62" s="34"/>
      <c r="O62" s="34">
        <f t="shared" si="10"/>
        <v>2.2999999999999998</v>
      </c>
      <c r="P62" s="38">
        <f t="shared" si="9"/>
        <v>3</v>
      </c>
    </row>
    <row r="63" spans="2:16" x14ac:dyDescent="0.25">
      <c r="B63" s="56"/>
      <c r="C63" s="27" t="s">
        <v>36</v>
      </c>
      <c r="D63" s="34">
        <v>4</v>
      </c>
      <c r="E63" s="34"/>
      <c r="F63" s="34">
        <v>4</v>
      </c>
      <c r="G63" s="34">
        <v>1</v>
      </c>
      <c r="H63" s="34"/>
      <c r="I63" s="34"/>
      <c r="J63" s="34"/>
      <c r="K63" s="34"/>
      <c r="L63" s="34"/>
      <c r="M63" s="34"/>
      <c r="N63" s="34"/>
      <c r="O63" s="34">
        <f t="shared" si="10"/>
        <v>3</v>
      </c>
      <c r="P63" s="38">
        <f t="shared" si="9"/>
        <v>3</v>
      </c>
    </row>
    <row r="64" spans="2:16" x14ac:dyDescent="0.25">
      <c r="B64" s="56"/>
      <c r="C64" s="27" t="s">
        <v>37</v>
      </c>
      <c r="D64" s="34">
        <v>4</v>
      </c>
      <c r="E64" s="34">
        <v>5</v>
      </c>
      <c r="F64" s="34">
        <v>5</v>
      </c>
      <c r="G64" s="34">
        <v>4</v>
      </c>
      <c r="H64" s="34"/>
      <c r="I64" s="34"/>
      <c r="J64" s="34"/>
      <c r="K64" s="34"/>
      <c r="L64" s="34"/>
      <c r="M64" s="34"/>
      <c r="N64" s="34"/>
      <c r="O64" s="34">
        <f t="shared" si="10"/>
        <v>4.5</v>
      </c>
      <c r="P64" s="38">
        <f t="shared" si="9"/>
        <v>4</v>
      </c>
    </row>
    <row r="65" spans="2:16" x14ac:dyDescent="0.25">
      <c r="B65" s="56"/>
      <c r="C65" s="27" t="s">
        <v>38</v>
      </c>
      <c r="D65" s="34">
        <v>4</v>
      </c>
      <c r="E65" s="34"/>
      <c r="F65" s="34">
        <v>3</v>
      </c>
      <c r="G65" s="34">
        <v>3</v>
      </c>
      <c r="H65" s="34"/>
      <c r="I65" s="34"/>
      <c r="J65" s="34"/>
      <c r="K65" s="34"/>
      <c r="L65" s="34"/>
      <c r="M65" s="34"/>
      <c r="N65" s="34"/>
      <c r="O65" s="34">
        <f t="shared" si="10"/>
        <v>3.3</v>
      </c>
      <c r="P65" s="38">
        <f t="shared" si="9"/>
        <v>3</v>
      </c>
    </row>
    <row r="66" spans="2:16" x14ac:dyDescent="0.25">
      <c r="B66" s="56"/>
      <c r="C66" s="27" t="s">
        <v>39</v>
      </c>
      <c r="D66" s="34"/>
      <c r="E66" s="34"/>
      <c r="F66" s="34">
        <v>3</v>
      </c>
      <c r="G66" s="34"/>
      <c r="H66" s="34"/>
      <c r="I66" s="34"/>
      <c r="J66" s="34"/>
      <c r="K66" s="34"/>
      <c r="L66" s="34"/>
      <c r="M66" s="34"/>
      <c r="N66" s="34"/>
      <c r="O66" s="34"/>
      <c r="P66" s="38">
        <f t="shared" si="9"/>
        <v>1</v>
      </c>
    </row>
    <row r="67" spans="2:16" ht="15.75" thickBot="1" x14ac:dyDescent="0.3">
      <c r="B67" s="57"/>
      <c r="C67" s="18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9"/>
    </row>
    <row r="68" spans="2:16" ht="15.75" thickBot="1" x14ac:dyDescent="0.3">
      <c r="B68" s="26"/>
      <c r="C68" s="26"/>
    </row>
    <row r="69" spans="2:16" x14ac:dyDescent="0.25">
      <c r="B69" s="16"/>
      <c r="C69" s="25"/>
      <c r="D69" s="59" t="s">
        <v>47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33" t="s">
        <v>48</v>
      </c>
      <c r="P69" s="37"/>
    </row>
    <row r="70" spans="2:16" x14ac:dyDescent="0.25">
      <c r="B70" s="55" t="s">
        <v>26</v>
      </c>
      <c r="C70" s="27" t="s">
        <v>30</v>
      </c>
      <c r="D70" s="34">
        <v>5</v>
      </c>
      <c r="E70" s="34">
        <v>5</v>
      </c>
      <c r="F70" s="34">
        <v>3</v>
      </c>
      <c r="G70" s="34">
        <v>4</v>
      </c>
      <c r="H70" s="34"/>
      <c r="I70" s="34"/>
      <c r="J70" s="34"/>
      <c r="K70" s="34"/>
      <c r="L70" s="34"/>
      <c r="M70" s="34"/>
      <c r="N70" s="34"/>
      <c r="O70" s="34">
        <f t="shared" ref="O70:O74" si="11">ROUND(AVERAGE(D70:N70),1)</f>
        <v>4.3</v>
      </c>
      <c r="P70" s="38">
        <f t="shared" ref="P70:P79" si="12">COUNT(D70:N70)</f>
        <v>4</v>
      </c>
    </row>
    <row r="71" spans="2:16" x14ac:dyDescent="0.25">
      <c r="B71" s="56"/>
      <c r="C71" s="27" t="s">
        <v>31</v>
      </c>
      <c r="D71" s="34">
        <v>5</v>
      </c>
      <c r="E71" s="34">
        <v>5</v>
      </c>
      <c r="F71" s="34">
        <v>5</v>
      </c>
      <c r="G71" s="34">
        <v>5</v>
      </c>
      <c r="H71" s="34"/>
      <c r="I71" s="34"/>
      <c r="J71" s="34"/>
      <c r="K71" s="34"/>
      <c r="L71" s="34"/>
      <c r="M71" s="34"/>
      <c r="N71" s="34"/>
      <c r="O71" s="34">
        <f t="shared" si="11"/>
        <v>5</v>
      </c>
      <c r="P71" s="38">
        <f t="shared" si="12"/>
        <v>4</v>
      </c>
    </row>
    <row r="72" spans="2:16" x14ac:dyDescent="0.25">
      <c r="B72" s="56"/>
      <c r="C72" s="27" t="s">
        <v>32</v>
      </c>
      <c r="D72" s="34">
        <v>5</v>
      </c>
      <c r="E72" s="34">
        <v>5</v>
      </c>
      <c r="F72" s="34">
        <v>5</v>
      </c>
      <c r="G72" s="34">
        <v>5</v>
      </c>
      <c r="H72" s="34"/>
      <c r="I72" s="34"/>
      <c r="J72" s="34"/>
      <c r="K72" s="34"/>
      <c r="L72" s="34"/>
      <c r="M72" s="34"/>
      <c r="N72" s="34"/>
      <c r="O72" s="34">
        <f t="shared" si="11"/>
        <v>5</v>
      </c>
      <c r="P72" s="38">
        <f t="shared" si="12"/>
        <v>4</v>
      </c>
    </row>
    <row r="73" spans="2:16" x14ac:dyDescent="0.25">
      <c r="B73" s="56"/>
      <c r="C73" s="27" t="s">
        <v>33</v>
      </c>
      <c r="D73" s="34">
        <v>4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8">
        <f t="shared" si="12"/>
        <v>1</v>
      </c>
    </row>
    <row r="74" spans="2:16" x14ac:dyDescent="0.25">
      <c r="B74" s="56"/>
      <c r="C74" s="27" t="s">
        <v>34</v>
      </c>
      <c r="D74" s="34">
        <v>3</v>
      </c>
      <c r="E74" s="34"/>
      <c r="F74" s="34">
        <v>3</v>
      </c>
      <c r="G74" s="34">
        <v>2</v>
      </c>
      <c r="H74" s="34"/>
      <c r="I74" s="34"/>
      <c r="J74" s="34"/>
      <c r="K74" s="34"/>
      <c r="L74" s="34"/>
      <c r="M74" s="34"/>
      <c r="N74" s="34"/>
      <c r="O74" s="34">
        <f t="shared" si="11"/>
        <v>2.7</v>
      </c>
      <c r="P74" s="38">
        <f t="shared" si="12"/>
        <v>3</v>
      </c>
    </row>
    <row r="75" spans="2:16" x14ac:dyDescent="0.25">
      <c r="B75" s="56"/>
      <c r="C75" s="27" t="s">
        <v>35</v>
      </c>
      <c r="D75" s="34">
        <v>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8">
        <f t="shared" si="12"/>
        <v>1</v>
      </c>
    </row>
    <row r="76" spans="2:16" x14ac:dyDescent="0.25">
      <c r="B76" s="56"/>
      <c r="C76" s="27" t="s">
        <v>36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8">
        <f t="shared" si="12"/>
        <v>0</v>
      </c>
    </row>
    <row r="77" spans="2:16" x14ac:dyDescent="0.25">
      <c r="B77" s="56"/>
      <c r="C77" s="27" t="s">
        <v>37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8">
        <f t="shared" si="12"/>
        <v>0</v>
      </c>
    </row>
    <row r="78" spans="2:16" x14ac:dyDescent="0.25">
      <c r="B78" s="56"/>
      <c r="C78" s="27" t="s">
        <v>38</v>
      </c>
      <c r="D78" s="34"/>
      <c r="E78" s="34">
        <v>5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8">
        <f t="shared" si="12"/>
        <v>1</v>
      </c>
    </row>
    <row r="79" spans="2:16" x14ac:dyDescent="0.25">
      <c r="B79" s="56"/>
      <c r="C79" s="27" t="s">
        <v>39</v>
      </c>
      <c r="D79" s="34">
        <v>2</v>
      </c>
      <c r="E79" s="34"/>
      <c r="F79" s="34"/>
      <c r="G79" s="34">
        <v>3</v>
      </c>
      <c r="H79" s="34"/>
      <c r="I79" s="34"/>
      <c r="J79" s="34"/>
      <c r="K79" s="34"/>
      <c r="L79" s="34"/>
      <c r="M79" s="34"/>
      <c r="N79" s="34"/>
      <c r="O79" s="34">
        <f t="shared" ref="O79" si="13">ROUND(AVERAGE(D79:N79),1)</f>
        <v>2.5</v>
      </c>
      <c r="P79" s="38">
        <f t="shared" si="12"/>
        <v>2</v>
      </c>
    </row>
    <row r="80" spans="2:16" ht="15.75" thickBot="1" x14ac:dyDescent="0.3">
      <c r="B80" s="57"/>
      <c r="C80" s="18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9"/>
    </row>
    <row r="84" spans="2:4" ht="28.5" x14ac:dyDescent="0.45">
      <c r="B84" s="52"/>
    </row>
    <row r="86" spans="2:4" ht="18.75" x14ac:dyDescent="0.3">
      <c r="B86" s="51"/>
      <c r="D86" s="51"/>
    </row>
    <row r="87" spans="2:4" ht="18.75" x14ac:dyDescent="0.3">
      <c r="B87" s="51"/>
      <c r="D87" s="51"/>
    </row>
  </sheetData>
  <mergeCells count="13">
    <mergeCell ref="B70:B80"/>
    <mergeCell ref="C1:O1"/>
    <mergeCell ref="D4:N4"/>
    <mergeCell ref="B5:B15"/>
    <mergeCell ref="B44:B54"/>
    <mergeCell ref="B17:B28"/>
    <mergeCell ref="B57:B67"/>
    <mergeCell ref="B31:B41"/>
    <mergeCell ref="D17:N17"/>
    <mergeCell ref="D30:N30"/>
    <mergeCell ref="D43:N43"/>
    <mergeCell ref="D56:N56"/>
    <mergeCell ref="D69:N6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zoomScale="90" zoomScaleNormal="90" workbookViewId="0">
      <selection activeCell="L9" sqref="L9:L10"/>
    </sheetView>
  </sheetViews>
  <sheetFormatPr defaultRowHeight="15" x14ac:dyDescent="0.25"/>
  <cols>
    <col min="2" max="2" width="37.7109375" customWidth="1"/>
    <col min="3" max="3" width="38.140625" customWidth="1"/>
    <col min="4" max="4" width="15.85546875" customWidth="1"/>
    <col min="5" max="5" width="2" customWidth="1"/>
    <col min="6" max="6" width="37.7109375" customWidth="1"/>
    <col min="7" max="7" width="38.140625" customWidth="1"/>
    <col min="8" max="8" width="15.85546875" customWidth="1"/>
  </cols>
  <sheetData>
    <row r="1" spans="2:14" x14ac:dyDescent="0.25">
      <c r="C1" s="58" t="s">
        <v>44</v>
      </c>
      <c r="D1" s="58"/>
      <c r="E1" s="58"/>
      <c r="F1" s="58"/>
      <c r="G1" s="58"/>
    </row>
    <row r="2" spans="2:14" x14ac:dyDescent="0.25">
      <c r="C2" s="58"/>
      <c r="D2" s="58"/>
      <c r="E2" s="58"/>
      <c r="F2" s="58"/>
      <c r="G2" s="58"/>
    </row>
    <row r="3" spans="2:14" ht="15.75" thickBot="1" x14ac:dyDescent="0.3">
      <c r="C3" s="62"/>
      <c r="D3" s="62"/>
      <c r="E3" s="62"/>
      <c r="F3" s="62"/>
      <c r="G3" s="62"/>
    </row>
    <row r="4" spans="2:14" ht="28.5" x14ac:dyDescent="0.45">
      <c r="B4" s="16"/>
      <c r="C4" s="22"/>
      <c r="D4" s="20" t="s">
        <v>41</v>
      </c>
      <c r="E4" s="21"/>
      <c r="F4" s="16"/>
      <c r="G4" s="22"/>
      <c r="H4" s="20" t="s">
        <v>41</v>
      </c>
      <c r="I4" s="21"/>
      <c r="L4" s="52"/>
      <c r="N4" s="31"/>
    </row>
    <row r="5" spans="2:14" ht="15" customHeight="1" x14ac:dyDescent="0.25">
      <c r="B5" s="56" t="s">
        <v>40</v>
      </c>
      <c r="C5" s="23" t="s">
        <v>30</v>
      </c>
      <c r="D5" s="40">
        <f>'Консолидация матриц'!O70</f>
        <v>4.3</v>
      </c>
      <c r="E5" s="17"/>
      <c r="F5" s="55" t="s">
        <v>42</v>
      </c>
      <c r="G5" s="23" t="s">
        <v>30</v>
      </c>
      <c r="H5" s="40">
        <f>'Консолидация матриц'!O57</f>
        <v>0</v>
      </c>
      <c r="I5" s="17"/>
      <c r="N5" s="31"/>
    </row>
    <row r="6" spans="2:14" ht="15" customHeight="1" x14ac:dyDescent="0.25">
      <c r="B6" s="56"/>
      <c r="C6" s="23" t="s">
        <v>31</v>
      </c>
      <c r="D6" s="40">
        <f>'Консолидация матриц'!O71</f>
        <v>5</v>
      </c>
      <c r="E6" s="17"/>
      <c r="F6" s="56"/>
      <c r="G6" s="23" t="s">
        <v>31</v>
      </c>
      <c r="H6" s="40">
        <f>'Консолидация матриц'!O58</f>
        <v>0</v>
      </c>
      <c r="I6" s="17"/>
      <c r="L6" s="49" t="s">
        <v>324</v>
      </c>
      <c r="M6" s="53"/>
      <c r="N6" s="5"/>
    </row>
    <row r="7" spans="2:14" ht="15" customHeight="1" x14ac:dyDescent="0.25">
      <c r="B7" s="56"/>
      <c r="C7" s="23" t="s">
        <v>32</v>
      </c>
      <c r="D7" s="40">
        <f>'Консолидация матриц'!O72</f>
        <v>5</v>
      </c>
      <c r="E7" s="17"/>
      <c r="F7" s="56"/>
      <c r="G7" s="23" t="s">
        <v>32</v>
      </c>
      <c r="H7" s="40">
        <f>'Консолидация матриц'!O59</f>
        <v>0</v>
      </c>
      <c r="I7" s="17"/>
      <c r="L7" s="49" t="s">
        <v>325</v>
      </c>
      <c r="M7" s="53"/>
      <c r="N7" s="5"/>
    </row>
    <row r="8" spans="2:14" ht="15" customHeight="1" x14ac:dyDescent="0.25">
      <c r="B8" s="56"/>
      <c r="C8" s="23" t="s">
        <v>33</v>
      </c>
      <c r="D8" s="40">
        <f>'Консолидация матриц'!O73</f>
        <v>0</v>
      </c>
      <c r="E8" s="17"/>
      <c r="F8" s="56"/>
      <c r="G8" s="23" t="s">
        <v>33</v>
      </c>
      <c r="H8" s="40">
        <f>'Консолидация матриц'!O60</f>
        <v>2</v>
      </c>
      <c r="I8" s="17"/>
      <c r="L8" s="5"/>
      <c r="M8" s="5"/>
      <c r="N8" s="5"/>
    </row>
    <row r="9" spans="2:14" ht="15" customHeight="1" x14ac:dyDescent="0.25">
      <c r="B9" s="56"/>
      <c r="C9" s="23" t="s">
        <v>34</v>
      </c>
      <c r="D9" s="40">
        <f>'Консолидация матриц'!O74</f>
        <v>2.7</v>
      </c>
      <c r="E9" s="17"/>
      <c r="F9" s="56"/>
      <c r="G9" s="23" t="s">
        <v>34</v>
      </c>
      <c r="H9" s="40">
        <f>'Консолидация матриц'!O61</f>
        <v>0</v>
      </c>
      <c r="I9" s="17"/>
      <c r="L9" s="49"/>
      <c r="M9" s="5"/>
      <c r="N9" s="5"/>
    </row>
    <row r="10" spans="2:14" ht="15" customHeight="1" x14ac:dyDescent="0.25">
      <c r="B10" s="56"/>
      <c r="C10" s="23" t="s">
        <v>35</v>
      </c>
      <c r="D10" s="40">
        <f>'Консолидация матриц'!O75</f>
        <v>0</v>
      </c>
      <c r="E10" s="17"/>
      <c r="F10" s="56"/>
      <c r="G10" s="23" t="s">
        <v>35</v>
      </c>
      <c r="H10" s="40">
        <f>'Консолидация матриц'!O62</f>
        <v>2.2999999999999998</v>
      </c>
      <c r="I10" s="17"/>
      <c r="L10" s="49"/>
      <c r="M10" s="5"/>
      <c r="N10" s="5"/>
    </row>
    <row r="11" spans="2:14" ht="15" customHeight="1" x14ac:dyDescent="0.25">
      <c r="B11" s="56"/>
      <c r="C11" s="23" t="s">
        <v>36</v>
      </c>
      <c r="D11" s="40">
        <f>'Консолидация матриц'!O76</f>
        <v>0</v>
      </c>
      <c r="E11" s="17"/>
      <c r="F11" s="56"/>
      <c r="G11" s="23" t="s">
        <v>36</v>
      </c>
      <c r="H11" s="40">
        <f>'Консолидация матриц'!O63</f>
        <v>3</v>
      </c>
      <c r="I11" s="17"/>
    </row>
    <row r="12" spans="2:14" ht="15" customHeight="1" x14ac:dyDescent="0.25">
      <c r="B12" s="56"/>
      <c r="C12" s="23" t="s">
        <v>37</v>
      </c>
      <c r="D12" s="40">
        <f>'Консолидация матриц'!O77</f>
        <v>0</v>
      </c>
      <c r="E12" s="17"/>
      <c r="F12" s="56"/>
      <c r="G12" s="23" t="s">
        <v>37</v>
      </c>
      <c r="H12" s="40">
        <f>'Консолидация матриц'!O64</f>
        <v>4.5</v>
      </c>
      <c r="I12" s="17"/>
    </row>
    <row r="13" spans="2:14" ht="15" customHeight="1" x14ac:dyDescent="0.25">
      <c r="B13" s="56"/>
      <c r="C13" s="23" t="s">
        <v>38</v>
      </c>
      <c r="D13" s="40">
        <f>'Консолидация матриц'!O78</f>
        <v>0</v>
      </c>
      <c r="E13" s="17"/>
      <c r="F13" s="56"/>
      <c r="G13" s="23" t="s">
        <v>38</v>
      </c>
      <c r="H13" s="40">
        <f>'Консолидация матриц'!O65</f>
        <v>3.3</v>
      </c>
      <c r="I13" s="17"/>
    </row>
    <row r="14" spans="2:14" ht="15" customHeight="1" x14ac:dyDescent="0.25">
      <c r="B14" s="56"/>
      <c r="C14" s="23" t="s">
        <v>39</v>
      </c>
      <c r="D14" s="40">
        <f>'Консолидация матриц'!O79</f>
        <v>2.5</v>
      </c>
      <c r="E14" s="17"/>
      <c r="F14" s="56"/>
      <c r="G14" s="23" t="s">
        <v>39</v>
      </c>
      <c r="H14" s="40">
        <f>'Консолидация матриц'!O66</f>
        <v>0</v>
      </c>
      <c r="I14" s="17"/>
    </row>
    <row r="15" spans="2:14" ht="15.75" customHeight="1" thickBot="1" x14ac:dyDescent="0.3">
      <c r="B15" s="57"/>
      <c r="C15" s="24"/>
      <c r="D15" s="18"/>
      <c r="E15" s="19"/>
      <c r="F15" s="57"/>
      <c r="G15" s="24"/>
      <c r="H15" s="18"/>
      <c r="I15" s="19"/>
    </row>
    <row r="16" spans="2:14" ht="15.75" thickBot="1" x14ac:dyDescent="0.3"/>
    <row r="17" spans="2:9" x14ac:dyDescent="0.25">
      <c r="B17" s="61" t="s">
        <v>24</v>
      </c>
      <c r="C17" s="22"/>
      <c r="D17" s="20" t="s">
        <v>41</v>
      </c>
      <c r="E17" s="21"/>
      <c r="F17" s="16"/>
      <c r="G17" s="22"/>
      <c r="H17" s="20" t="s">
        <v>41</v>
      </c>
      <c r="I17" s="21"/>
    </row>
    <row r="18" spans="2:9" ht="15" customHeight="1" x14ac:dyDescent="0.25">
      <c r="B18" s="56"/>
      <c r="C18" s="23" t="s">
        <v>30</v>
      </c>
      <c r="D18" s="40">
        <f>'Консолидация матриц'!O44</f>
        <v>3.5</v>
      </c>
      <c r="E18" s="17"/>
      <c r="F18" s="55" t="s">
        <v>23</v>
      </c>
      <c r="G18" s="23" t="s">
        <v>30</v>
      </c>
      <c r="H18" s="40">
        <f>'Консолидация матриц'!O31</f>
        <v>0</v>
      </c>
      <c r="I18" s="17"/>
    </row>
    <row r="19" spans="2:9" ht="15" customHeight="1" x14ac:dyDescent="0.25">
      <c r="B19" s="56"/>
      <c r="C19" s="23" t="s">
        <v>31</v>
      </c>
      <c r="D19" s="40">
        <f>'Консолидация матриц'!O45</f>
        <v>5</v>
      </c>
      <c r="E19" s="17"/>
      <c r="F19" s="56"/>
      <c r="G19" s="23" t="s">
        <v>31</v>
      </c>
      <c r="H19" s="40">
        <f>'Консолидация матриц'!O32</f>
        <v>3.3</v>
      </c>
      <c r="I19" s="17"/>
    </row>
    <row r="20" spans="2:9" ht="15" customHeight="1" x14ac:dyDescent="0.25">
      <c r="B20" s="56"/>
      <c r="C20" s="23" t="s">
        <v>32</v>
      </c>
      <c r="D20" s="40">
        <f>'Консолидация матриц'!O46</f>
        <v>4.8</v>
      </c>
      <c r="E20" s="17"/>
      <c r="F20" s="56"/>
      <c r="G20" s="23" t="s">
        <v>32</v>
      </c>
      <c r="H20" s="40">
        <f>'Консолидация матриц'!O33</f>
        <v>3</v>
      </c>
      <c r="I20" s="17"/>
    </row>
    <row r="21" spans="2:9" ht="15" customHeight="1" x14ac:dyDescent="0.25">
      <c r="B21" s="56"/>
      <c r="C21" s="23" t="s">
        <v>33</v>
      </c>
      <c r="D21" s="40">
        <f>'Консолидация матриц'!O47</f>
        <v>4.8</v>
      </c>
      <c r="E21" s="17"/>
      <c r="F21" s="56"/>
      <c r="G21" s="23" t="s">
        <v>33</v>
      </c>
      <c r="H21" s="40">
        <f>'Консолидация матриц'!O34</f>
        <v>4</v>
      </c>
      <c r="I21" s="17"/>
    </row>
    <row r="22" spans="2:9" ht="15" customHeight="1" x14ac:dyDescent="0.25">
      <c r="B22" s="56"/>
      <c r="C22" s="23" t="s">
        <v>34</v>
      </c>
      <c r="D22" s="40">
        <f>'Консолидация матриц'!O48</f>
        <v>3.3</v>
      </c>
      <c r="E22" s="17"/>
      <c r="F22" s="56"/>
      <c r="G22" s="23" t="s">
        <v>34</v>
      </c>
      <c r="H22" s="40">
        <f>'Консолидация матриц'!O35</f>
        <v>2.5</v>
      </c>
      <c r="I22" s="17"/>
    </row>
    <row r="23" spans="2:9" ht="15" customHeight="1" x14ac:dyDescent="0.25">
      <c r="B23" s="56"/>
      <c r="C23" s="23" t="s">
        <v>35</v>
      </c>
      <c r="D23" s="40">
        <f>'Консолидация матриц'!O49</f>
        <v>3</v>
      </c>
      <c r="E23" s="17"/>
      <c r="F23" s="56"/>
      <c r="G23" s="23" t="s">
        <v>35</v>
      </c>
      <c r="H23" s="40">
        <f>'Консолидация матриц'!O36</f>
        <v>2.5</v>
      </c>
      <c r="I23" s="17"/>
    </row>
    <row r="24" spans="2:9" ht="15" customHeight="1" x14ac:dyDescent="0.25">
      <c r="B24" s="56"/>
      <c r="C24" s="23" t="s">
        <v>36</v>
      </c>
      <c r="D24" s="40">
        <f>'Консолидация матриц'!O50</f>
        <v>3.7</v>
      </c>
      <c r="E24" s="17"/>
      <c r="F24" s="56"/>
      <c r="G24" s="23" t="s">
        <v>36</v>
      </c>
      <c r="H24" s="40">
        <f>'Консолидация матриц'!O37</f>
        <v>0</v>
      </c>
      <c r="I24" s="17"/>
    </row>
    <row r="25" spans="2:9" ht="15" customHeight="1" x14ac:dyDescent="0.25">
      <c r="B25" s="56"/>
      <c r="C25" s="23" t="s">
        <v>37</v>
      </c>
      <c r="D25" s="40">
        <f>'Консолидация матриц'!O51</f>
        <v>2</v>
      </c>
      <c r="E25" s="17"/>
      <c r="F25" s="56"/>
      <c r="G25" s="23" t="s">
        <v>37</v>
      </c>
      <c r="H25" s="40">
        <f>'Консолидация матриц'!O38</f>
        <v>4.8</v>
      </c>
      <c r="I25" s="17"/>
    </row>
    <row r="26" spans="2:9" ht="15" customHeight="1" x14ac:dyDescent="0.25">
      <c r="B26" s="56"/>
      <c r="C26" s="23" t="s">
        <v>38</v>
      </c>
      <c r="D26" s="40">
        <f>'Консолидация матриц'!O52</f>
        <v>2</v>
      </c>
      <c r="E26" s="17"/>
      <c r="F26" s="56"/>
      <c r="G26" s="23" t="s">
        <v>38</v>
      </c>
      <c r="H26" s="40">
        <f>'Консолидация матриц'!O39</f>
        <v>3.3</v>
      </c>
      <c r="I26" s="17"/>
    </row>
    <row r="27" spans="2:9" ht="15" customHeight="1" x14ac:dyDescent="0.25">
      <c r="B27" s="56"/>
      <c r="C27" s="23" t="s">
        <v>39</v>
      </c>
      <c r="D27" s="40">
        <f>'Консолидация матриц'!O53</f>
        <v>3.3</v>
      </c>
      <c r="E27" s="17"/>
      <c r="F27" s="56"/>
      <c r="G27" s="23" t="s">
        <v>39</v>
      </c>
      <c r="H27" s="40">
        <f>'Консолидация матриц'!O40</f>
        <v>0</v>
      </c>
      <c r="I27" s="17"/>
    </row>
    <row r="28" spans="2:9" ht="15.75" customHeight="1" thickBot="1" x14ac:dyDescent="0.3">
      <c r="B28" s="57"/>
      <c r="C28" s="24"/>
      <c r="D28" s="18"/>
      <c r="E28" s="19"/>
      <c r="F28" s="57"/>
      <c r="G28" s="24"/>
      <c r="H28" s="18"/>
      <c r="I28" s="19"/>
    </row>
    <row r="29" spans="2:9" ht="15.75" thickBot="1" x14ac:dyDescent="0.3"/>
    <row r="30" spans="2:9" x14ac:dyDescent="0.25">
      <c r="B30" s="16"/>
      <c r="C30" s="22"/>
      <c r="D30" s="20" t="s">
        <v>41</v>
      </c>
      <c r="E30" s="21"/>
      <c r="F30" s="16"/>
      <c r="G30" s="22"/>
      <c r="H30" s="20" t="s">
        <v>41</v>
      </c>
      <c r="I30" s="21"/>
    </row>
    <row r="31" spans="2:9" x14ac:dyDescent="0.25">
      <c r="B31" s="56" t="s">
        <v>22</v>
      </c>
      <c r="C31" s="23" t="s">
        <v>30</v>
      </c>
      <c r="D31" s="40">
        <f>'Консолидация матриц'!O18</f>
        <v>0</v>
      </c>
      <c r="E31" s="17"/>
      <c r="F31" s="55" t="s">
        <v>43</v>
      </c>
      <c r="G31" s="23" t="s">
        <v>30</v>
      </c>
      <c r="H31" s="40">
        <f>'Консолидация матриц'!O5</f>
        <v>0</v>
      </c>
      <c r="I31" s="17"/>
    </row>
    <row r="32" spans="2:9" x14ac:dyDescent="0.25">
      <c r="B32" s="56"/>
      <c r="C32" s="23" t="s">
        <v>31</v>
      </c>
      <c r="D32" s="40">
        <f>'Консолидация матриц'!O19</f>
        <v>4.3</v>
      </c>
      <c r="E32" s="17"/>
      <c r="F32" s="56"/>
      <c r="G32" s="23" t="s">
        <v>31</v>
      </c>
      <c r="H32" s="40">
        <f>'Консолидация матриц'!O6</f>
        <v>4.8</v>
      </c>
      <c r="I32" s="17"/>
    </row>
    <row r="33" spans="2:9" x14ac:dyDescent="0.25">
      <c r="B33" s="56"/>
      <c r="C33" s="23" t="s">
        <v>32</v>
      </c>
      <c r="D33" s="40">
        <f>'Консолидация матриц'!O20</f>
        <v>4.5</v>
      </c>
      <c r="E33" s="17"/>
      <c r="F33" s="56"/>
      <c r="G33" s="23" t="s">
        <v>32</v>
      </c>
      <c r="H33" s="40">
        <f>'Консолидация матриц'!O7</f>
        <v>4.8</v>
      </c>
      <c r="I33" s="17"/>
    </row>
    <row r="34" spans="2:9" x14ac:dyDescent="0.25">
      <c r="B34" s="56"/>
      <c r="C34" s="23" t="s">
        <v>33</v>
      </c>
      <c r="D34" s="40">
        <f>'Консолидация матриц'!O21</f>
        <v>4.3</v>
      </c>
      <c r="E34" s="17"/>
      <c r="F34" s="56"/>
      <c r="G34" s="23" t="s">
        <v>33</v>
      </c>
      <c r="H34" s="40">
        <f>'Консолидация матриц'!O8</f>
        <v>3.3</v>
      </c>
      <c r="I34" s="17"/>
    </row>
    <row r="35" spans="2:9" x14ac:dyDescent="0.25">
      <c r="B35" s="56"/>
      <c r="C35" s="23" t="s">
        <v>34</v>
      </c>
      <c r="D35" s="40">
        <f>'Консолидация матриц'!O22</f>
        <v>4.3</v>
      </c>
      <c r="E35" s="17"/>
      <c r="F35" s="56"/>
      <c r="G35" s="23" t="s">
        <v>34</v>
      </c>
      <c r="H35" s="40">
        <f>'Консолидация матриц'!O9</f>
        <v>0</v>
      </c>
      <c r="I35" s="17"/>
    </row>
    <row r="36" spans="2:9" x14ac:dyDescent="0.25">
      <c r="B36" s="56"/>
      <c r="C36" s="23" t="s">
        <v>35</v>
      </c>
      <c r="D36" s="40">
        <f>'Консолидация матриц'!O23</f>
        <v>3</v>
      </c>
      <c r="E36" s="17"/>
      <c r="F36" s="56"/>
      <c r="G36" s="23" t="s">
        <v>35</v>
      </c>
      <c r="H36" s="40">
        <f>'Консолидация матриц'!O10</f>
        <v>0</v>
      </c>
      <c r="I36" s="17"/>
    </row>
    <row r="37" spans="2:9" x14ac:dyDescent="0.25">
      <c r="B37" s="56"/>
      <c r="C37" s="23" t="s">
        <v>36</v>
      </c>
      <c r="D37" s="40">
        <f>'Консолидация матриц'!O24</f>
        <v>4</v>
      </c>
      <c r="E37" s="17"/>
      <c r="F37" s="56"/>
      <c r="G37" s="23" t="s">
        <v>36</v>
      </c>
      <c r="H37" s="40">
        <f>'Консолидация матриц'!O11</f>
        <v>2</v>
      </c>
      <c r="I37" s="17"/>
    </row>
    <row r="38" spans="2:9" x14ac:dyDescent="0.25">
      <c r="B38" s="56"/>
      <c r="C38" s="23" t="s">
        <v>37</v>
      </c>
      <c r="D38" s="40">
        <f>'Консолидация матриц'!O25</f>
        <v>0</v>
      </c>
      <c r="E38" s="17"/>
      <c r="F38" s="56"/>
      <c r="G38" s="23" t="s">
        <v>37</v>
      </c>
      <c r="H38" s="40">
        <f>'Консолидация матриц'!O12</f>
        <v>3.5</v>
      </c>
      <c r="I38" s="17"/>
    </row>
    <row r="39" spans="2:9" x14ac:dyDescent="0.25">
      <c r="B39" s="56"/>
      <c r="C39" s="23" t="s">
        <v>38</v>
      </c>
      <c r="D39" s="40">
        <f>'Консолидация матриц'!O26</f>
        <v>1.5</v>
      </c>
      <c r="E39" s="17"/>
      <c r="F39" s="56"/>
      <c r="G39" s="23" t="s">
        <v>38</v>
      </c>
      <c r="H39" s="40">
        <f>'Консолидация матриц'!O13</f>
        <v>0</v>
      </c>
      <c r="I39" s="17"/>
    </row>
    <row r="40" spans="2:9" x14ac:dyDescent="0.25">
      <c r="B40" s="56"/>
      <c r="C40" s="23" t="s">
        <v>39</v>
      </c>
      <c r="D40" s="40">
        <f>'Консолидация матриц'!O27</f>
        <v>0</v>
      </c>
      <c r="E40" s="17"/>
      <c r="F40" s="56"/>
      <c r="G40" s="23" t="s">
        <v>39</v>
      </c>
      <c r="H40" s="40">
        <f>'Консолидация матриц'!O14</f>
        <v>3.5</v>
      </c>
      <c r="I40" s="17"/>
    </row>
    <row r="41" spans="2:9" ht="15.75" thickBot="1" x14ac:dyDescent="0.3">
      <c r="B41" s="57"/>
      <c r="C41" s="24"/>
      <c r="D41" s="18"/>
      <c r="E41" s="19"/>
      <c r="F41" s="57"/>
      <c r="G41" s="24"/>
      <c r="H41" s="18"/>
      <c r="I41" s="19"/>
    </row>
    <row r="44" spans="2:9" ht="28.5" x14ac:dyDescent="0.45">
      <c r="B44" s="52"/>
      <c r="D44" s="31"/>
      <c r="E44" s="31"/>
      <c r="F44" s="31"/>
      <c r="G44" s="31"/>
    </row>
    <row r="45" spans="2:9" x14ac:dyDescent="0.25">
      <c r="D45" s="31"/>
      <c r="E45" s="31"/>
      <c r="F45" s="31"/>
      <c r="G45" s="31"/>
    </row>
    <row r="46" spans="2:9" ht="18.75" x14ac:dyDescent="0.3">
      <c r="B46" s="51"/>
      <c r="D46" s="51"/>
      <c r="E46" s="31"/>
      <c r="F46" s="31"/>
      <c r="G46" s="31"/>
    </row>
    <row r="47" spans="2:9" ht="18.75" x14ac:dyDescent="0.3">
      <c r="B47" s="51"/>
      <c r="D47" s="51"/>
      <c r="E47" s="31"/>
      <c r="F47" s="31"/>
      <c r="G47" s="31"/>
    </row>
  </sheetData>
  <mergeCells count="7">
    <mergeCell ref="B17:B28"/>
    <mergeCell ref="B31:B41"/>
    <mergeCell ref="F31:F41"/>
    <mergeCell ref="F18:F28"/>
    <mergeCell ref="C1:G3"/>
    <mergeCell ref="B5:B15"/>
    <mergeCell ref="F5:F15"/>
  </mergeCells>
  <conditionalFormatting sqref="D5:D14">
    <cfRule type="cellIs" dxfId="5" priority="12" operator="greaterThan">
      <formula>3</formula>
    </cfRule>
  </conditionalFormatting>
  <conditionalFormatting sqref="D18:D27">
    <cfRule type="cellIs" dxfId="4" priority="5" operator="greaterThan">
      <formula>3</formula>
    </cfRule>
  </conditionalFormatting>
  <conditionalFormatting sqref="D31:D40">
    <cfRule type="cellIs" dxfId="3" priority="4" operator="greaterThan">
      <formula>3</formula>
    </cfRule>
  </conditionalFormatting>
  <conditionalFormatting sqref="H31:H40">
    <cfRule type="cellIs" dxfId="2" priority="3" operator="greaterThan">
      <formula>3</formula>
    </cfRule>
  </conditionalFormatting>
  <conditionalFormatting sqref="H18:H27">
    <cfRule type="cellIs" dxfId="1" priority="2" operator="greaterThan">
      <formula>3</formula>
    </cfRule>
  </conditionalFormatting>
  <conditionalFormatting sqref="H5:H14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7" sqref="F7:F8"/>
    </sheetView>
  </sheetViews>
  <sheetFormatPr defaultRowHeight="15" x14ac:dyDescent="0.25"/>
  <cols>
    <col min="1" max="1" width="30.5703125" style="5" customWidth="1"/>
    <col min="2" max="2" width="12" style="36" customWidth="1"/>
    <col min="3" max="3" width="96.28515625" style="43" customWidth="1"/>
    <col min="4" max="16384" width="9.140625" style="5"/>
  </cols>
  <sheetData>
    <row r="1" spans="1:13" x14ac:dyDescent="0.25">
      <c r="A1" s="3" t="s">
        <v>1</v>
      </c>
      <c r="B1" s="3" t="s">
        <v>0</v>
      </c>
      <c r="C1" s="42" t="s">
        <v>2</v>
      </c>
    </row>
    <row r="2" spans="1:13" ht="28.5" x14ac:dyDescent="0.45">
      <c r="A2" s="63" t="s">
        <v>6</v>
      </c>
      <c r="B2" s="36" t="s">
        <v>72</v>
      </c>
      <c r="C2" s="43" t="s">
        <v>64</v>
      </c>
      <c r="F2" s="52"/>
      <c r="G2"/>
      <c r="H2" s="31"/>
      <c r="I2" s="31"/>
      <c r="J2" s="31"/>
      <c r="K2" s="31"/>
    </row>
    <row r="3" spans="1:13" x14ac:dyDescent="0.25">
      <c r="A3" s="63"/>
      <c r="B3" s="36" t="s">
        <v>73</v>
      </c>
      <c r="C3" s="43" t="s">
        <v>65</v>
      </c>
      <c r="F3"/>
      <c r="G3"/>
      <c r="H3" s="31"/>
      <c r="I3" s="31"/>
      <c r="J3" s="31"/>
      <c r="K3" s="31"/>
    </row>
    <row r="4" spans="1:13" ht="15.75" x14ac:dyDescent="0.25">
      <c r="A4" s="63"/>
      <c r="B4" s="36" t="s">
        <v>74</v>
      </c>
      <c r="C4" s="43" t="s">
        <v>66</v>
      </c>
      <c r="F4" s="49" t="s">
        <v>324</v>
      </c>
      <c r="G4" s="53"/>
      <c r="I4" s="50"/>
      <c r="J4" s="50"/>
      <c r="K4" s="50"/>
      <c r="L4" s="54"/>
      <c r="M4" s="54"/>
    </row>
    <row r="5" spans="1:13" ht="15.75" x14ac:dyDescent="0.25">
      <c r="A5" s="63"/>
      <c r="B5" s="36" t="s">
        <v>75</v>
      </c>
      <c r="C5" s="43" t="s">
        <v>68</v>
      </c>
      <c r="F5" s="49" t="s">
        <v>325</v>
      </c>
      <c r="G5" s="53"/>
      <c r="I5" s="50"/>
      <c r="J5" s="50"/>
      <c r="K5" s="50"/>
      <c r="L5" s="54"/>
      <c r="M5" s="54"/>
    </row>
    <row r="6" spans="1:13" x14ac:dyDescent="0.25">
      <c r="A6" s="63"/>
      <c r="B6" s="36" t="s">
        <v>76</v>
      </c>
      <c r="C6" s="43" t="s">
        <v>70</v>
      </c>
    </row>
    <row r="7" spans="1:13" ht="15.75" x14ac:dyDescent="0.25">
      <c r="A7" s="63"/>
      <c r="B7" s="36" t="s">
        <v>77</v>
      </c>
      <c r="C7" s="43" t="s">
        <v>306</v>
      </c>
      <c r="F7" s="49"/>
    </row>
    <row r="8" spans="1:13" ht="15.75" x14ac:dyDescent="0.25">
      <c r="A8" s="63"/>
      <c r="B8" s="36" t="s">
        <v>78</v>
      </c>
      <c r="C8" s="43" t="s">
        <v>161</v>
      </c>
      <c r="F8" s="49"/>
    </row>
    <row r="9" spans="1:13" x14ac:dyDescent="0.25">
      <c r="A9" s="63"/>
      <c r="B9" s="36" t="s">
        <v>79</v>
      </c>
      <c r="C9" s="43" t="s">
        <v>162</v>
      </c>
    </row>
    <row r="10" spans="1:13" x14ac:dyDescent="0.25">
      <c r="A10" s="63"/>
      <c r="B10" s="36" t="s">
        <v>80</v>
      </c>
      <c r="C10" s="43" t="s">
        <v>165</v>
      </c>
    </row>
    <row r="11" spans="1:13" ht="15" customHeight="1" x14ac:dyDescent="0.25">
      <c r="A11" s="63"/>
      <c r="B11" s="36" t="s">
        <v>164</v>
      </c>
      <c r="C11" s="43" t="s">
        <v>167</v>
      </c>
    </row>
    <row r="12" spans="1:13" ht="15" customHeight="1" x14ac:dyDescent="0.25">
      <c r="A12" s="63"/>
      <c r="B12" s="36" t="s">
        <v>166</v>
      </c>
      <c r="C12" s="43" t="s">
        <v>168</v>
      </c>
    </row>
    <row r="13" spans="1:13" ht="15" customHeight="1" x14ac:dyDescent="0.25">
      <c r="A13" s="63"/>
      <c r="B13" s="36" t="s">
        <v>169</v>
      </c>
      <c r="C13" s="43" t="s">
        <v>260</v>
      </c>
    </row>
    <row r="14" spans="1:13" x14ac:dyDescent="0.25">
      <c r="A14" s="63"/>
      <c r="B14" s="36" t="s">
        <v>261</v>
      </c>
      <c r="C14" s="43" t="s">
        <v>163</v>
      </c>
    </row>
    <row r="15" spans="1:13" x14ac:dyDescent="0.25">
      <c r="A15" s="63" t="s">
        <v>7</v>
      </c>
      <c r="B15" s="36" t="s">
        <v>81</v>
      </c>
      <c r="C15" s="43" t="s">
        <v>62</v>
      </c>
    </row>
    <row r="16" spans="1:13" x14ac:dyDescent="0.25">
      <c r="A16" s="63"/>
      <c r="B16" s="36" t="s">
        <v>82</v>
      </c>
      <c r="C16" s="43" t="s">
        <v>63</v>
      </c>
    </row>
    <row r="17" spans="1:3" x14ac:dyDescent="0.25">
      <c r="A17" s="63"/>
      <c r="B17" s="36" t="s">
        <v>83</v>
      </c>
      <c r="C17" s="43" t="s">
        <v>174</v>
      </c>
    </row>
    <row r="18" spans="1:3" x14ac:dyDescent="0.25">
      <c r="A18" s="63"/>
      <c r="B18" s="36" t="s">
        <v>84</v>
      </c>
      <c r="C18" s="43" t="s">
        <v>69</v>
      </c>
    </row>
    <row r="19" spans="1:3" x14ac:dyDescent="0.25">
      <c r="A19" s="63"/>
      <c r="B19" s="36" t="s">
        <v>85</v>
      </c>
      <c r="C19" s="43" t="s">
        <v>71</v>
      </c>
    </row>
    <row r="20" spans="1:3" ht="15" customHeight="1" x14ac:dyDescent="0.25">
      <c r="A20" s="63"/>
      <c r="B20" s="36" t="s">
        <v>86</v>
      </c>
      <c r="C20" s="43" t="s">
        <v>175</v>
      </c>
    </row>
    <row r="21" spans="1:3" ht="15" customHeight="1" x14ac:dyDescent="0.25">
      <c r="A21" s="63"/>
      <c r="B21" s="36" t="s">
        <v>87</v>
      </c>
      <c r="C21" s="43" t="s">
        <v>176</v>
      </c>
    </row>
    <row r="22" spans="1:3" ht="15" customHeight="1" x14ac:dyDescent="0.25">
      <c r="A22" s="63"/>
      <c r="B22" s="36" t="s">
        <v>88</v>
      </c>
      <c r="C22" s="43" t="s">
        <v>177</v>
      </c>
    </row>
    <row r="23" spans="1:3" ht="15" customHeight="1" x14ac:dyDescent="0.25">
      <c r="A23" s="63"/>
      <c r="B23" s="36" t="s">
        <v>89</v>
      </c>
      <c r="C23" s="43" t="s">
        <v>178</v>
      </c>
    </row>
    <row r="24" spans="1:3" x14ac:dyDescent="0.25">
      <c r="A24" s="63"/>
      <c r="B24" s="36" t="s">
        <v>170</v>
      </c>
      <c r="C24" s="43" t="s">
        <v>179</v>
      </c>
    </row>
    <row r="25" spans="1:3" ht="14.25" customHeight="1" x14ac:dyDescent="0.25">
      <c r="A25" s="63"/>
      <c r="B25" s="36" t="s">
        <v>171</v>
      </c>
      <c r="C25" s="43" t="s">
        <v>180</v>
      </c>
    </row>
    <row r="26" spans="1:3" ht="14.25" customHeight="1" x14ac:dyDescent="0.25">
      <c r="A26" s="63"/>
      <c r="B26" s="36" t="s">
        <v>172</v>
      </c>
      <c r="C26" s="43" t="s">
        <v>184</v>
      </c>
    </row>
    <row r="27" spans="1:3" x14ac:dyDescent="0.25">
      <c r="A27" s="63"/>
      <c r="B27" s="36" t="s">
        <v>173</v>
      </c>
      <c r="C27" s="43" t="s">
        <v>181</v>
      </c>
    </row>
    <row r="28" spans="1:3" x14ac:dyDescent="0.25">
      <c r="A28" s="63" t="s">
        <v>8</v>
      </c>
      <c r="B28" s="36" t="s">
        <v>90</v>
      </c>
      <c r="C28" s="44" t="s">
        <v>182</v>
      </c>
    </row>
    <row r="29" spans="1:3" x14ac:dyDescent="0.25">
      <c r="A29" s="63"/>
      <c r="B29" s="36" t="s">
        <v>91</v>
      </c>
      <c r="C29" s="43" t="s">
        <v>56</v>
      </c>
    </row>
    <row r="30" spans="1:3" x14ac:dyDescent="0.25">
      <c r="A30" s="63"/>
      <c r="B30" s="36" t="s">
        <v>92</v>
      </c>
      <c r="C30" s="43" t="s">
        <v>183</v>
      </c>
    </row>
    <row r="31" spans="1:3" x14ac:dyDescent="0.25">
      <c r="A31" s="63"/>
      <c r="B31" s="36" t="s">
        <v>93</v>
      </c>
      <c r="C31" s="43" t="s">
        <v>185</v>
      </c>
    </row>
    <row r="32" spans="1:3" x14ac:dyDescent="0.25">
      <c r="A32" s="63"/>
      <c r="B32" s="36" t="s">
        <v>94</v>
      </c>
      <c r="C32" s="43" t="s">
        <v>186</v>
      </c>
    </row>
    <row r="33" spans="1:3" x14ac:dyDescent="0.25">
      <c r="A33" s="63"/>
      <c r="B33" s="36" t="s">
        <v>95</v>
      </c>
      <c r="C33" s="43" t="s">
        <v>187</v>
      </c>
    </row>
    <row r="34" spans="1:3" x14ac:dyDescent="0.25">
      <c r="A34" s="63"/>
      <c r="B34" s="36" t="s">
        <v>96</v>
      </c>
      <c r="C34" s="43" t="s">
        <v>188</v>
      </c>
    </row>
    <row r="35" spans="1:3" x14ac:dyDescent="0.25">
      <c r="A35" s="63"/>
      <c r="B35" s="36" t="s">
        <v>97</v>
      </c>
      <c r="C35" s="43" t="s">
        <v>193</v>
      </c>
    </row>
    <row r="36" spans="1:3" x14ac:dyDescent="0.25">
      <c r="A36" s="63"/>
      <c r="B36" s="36" t="s">
        <v>98</v>
      </c>
      <c r="C36" s="43" t="s">
        <v>194</v>
      </c>
    </row>
    <row r="37" spans="1:3" x14ac:dyDescent="0.25">
      <c r="A37" s="63"/>
      <c r="B37" s="36" t="s">
        <v>99</v>
      </c>
      <c r="C37" s="43" t="s">
        <v>198</v>
      </c>
    </row>
    <row r="38" spans="1:3" x14ac:dyDescent="0.25">
      <c r="A38" s="63"/>
      <c r="B38" s="36" t="s">
        <v>100</v>
      </c>
      <c r="C38" s="43" t="s">
        <v>199</v>
      </c>
    </row>
    <row r="39" spans="1:3" x14ac:dyDescent="0.25">
      <c r="A39" s="63"/>
      <c r="B39" s="36" t="s">
        <v>204</v>
      </c>
      <c r="C39" s="43" t="s">
        <v>200</v>
      </c>
    </row>
    <row r="40" spans="1:3" x14ac:dyDescent="0.25">
      <c r="A40" s="63"/>
      <c r="B40" s="36" t="s">
        <v>205</v>
      </c>
      <c r="C40" s="43" t="s">
        <v>201</v>
      </c>
    </row>
    <row r="41" spans="1:3" x14ac:dyDescent="0.25">
      <c r="A41" s="63"/>
      <c r="B41" s="36" t="s">
        <v>206</v>
      </c>
      <c r="C41" s="43" t="s">
        <v>202</v>
      </c>
    </row>
    <row r="42" spans="1:3" x14ac:dyDescent="0.25">
      <c r="A42" s="63"/>
      <c r="B42" s="36" t="s">
        <v>207</v>
      </c>
      <c r="C42" s="43" t="s">
        <v>203</v>
      </c>
    </row>
    <row r="43" spans="1:3" x14ac:dyDescent="0.25">
      <c r="A43" s="63"/>
      <c r="B43" s="36" t="s">
        <v>208</v>
      </c>
      <c r="C43" s="43" t="s">
        <v>195</v>
      </c>
    </row>
    <row r="44" spans="1:3" x14ac:dyDescent="0.25">
      <c r="A44" s="63"/>
      <c r="B44" s="36" t="s">
        <v>209</v>
      </c>
      <c r="C44" s="43" t="s">
        <v>196</v>
      </c>
    </row>
    <row r="45" spans="1:3" x14ac:dyDescent="0.25">
      <c r="A45" s="63"/>
      <c r="B45" s="36" t="s">
        <v>210</v>
      </c>
      <c r="C45" s="43" t="s">
        <v>197</v>
      </c>
    </row>
    <row r="46" spans="1:3" x14ac:dyDescent="0.25">
      <c r="A46" s="63"/>
      <c r="B46" s="36" t="s">
        <v>211</v>
      </c>
      <c r="C46" s="43" t="s">
        <v>189</v>
      </c>
    </row>
    <row r="47" spans="1:3" ht="30" x14ac:dyDescent="0.25">
      <c r="A47" s="63"/>
      <c r="B47" s="36" t="s">
        <v>212</v>
      </c>
      <c r="C47" s="43" t="s">
        <v>190</v>
      </c>
    </row>
    <row r="48" spans="1:3" x14ac:dyDescent="0.25">
      <c r="A48" s="63"/>
      <c r="B48" s="36" t="s">
        <v>213</v>
      </c>
      <c r="C48" s="43" t="s">
        <v>191</v>
      </c>
    </row>
    <row r="49" spans="1:3" x14ac:dyDescent="0.25">
      <c r="A49" s="63"/>
      <c r="B49" s="36" t="s">
        <v>214</v>
      </c>
      <c r="C49" s="43" t="s">
        <v>192</v>
      </c>
    </row>
    <row r="50" spans="1:3" x14ac:dyDescent="0.25">
      <c r="A50" s="63" t="s">
        <v>215</v>
      </c>
      <c r="B50" s="36" t="s">
        <v>101</v>
      </c>
      <c r="C50" s="43" t="s">
        <v>217</v>
      </c>
    </row>
    <row r="51" spans="1:3" x14ac:dyDescent="0.25">
      <c r="A51" s="63"/>
      <c r="B51" s="36" t="s">
        <v>102</v>
      </c>
      <c r="C51" s="43" t="s">
        <v>218</v>
      </c>
    </row>
    <row r="52" spans="1:3" x14ac:dyDescent="0.25">
      <c r="A52" s="63"/>
      <c r="B52" s="36" t="s">
        <v>103</v>
      </c>
      <c r="C52" s="43" t="s">
        <v>219</v>
      </c>
    </row>
    <row r="53" spans="1:3" x14ac:dyDescent="0.25">
      <c r="A53" s="63"/>
      <c r="B53" s="36" t="s">
        <v>104</v>
      </c>
      <c r="C53" s="43" t="s">
        <v>220</v>
      </c>
    </row>
    <row r="54" spans="1:3" x14ac:dyDescent="0.25">
      <c r="A54" s="63"/>
      <c r="B54" s="36" t="s">
        <v>105</v>
      </c>
      <c r="C54" s="43" t="s">
        <v>221</v>
      </c>
    </row>
    <row r="55" spans="1:3" x14ac:dyDescent="0.25">
      <c r="A55" s="63"/>
      <c r="B55" s="36" t="s">
        <v>106</v>
      </c>
      <c r="C55" s="43" t="s">
        <v>222</v>
      </c>
    </row>
    <row r="56" spans="1:3" x14ac:dyDescent="0.25">
      <c r="A56" s="63"/>
      <c r="B56" s="36" t="s">
        <v>107</v>
      </c>
      <c r="C56" s="43" t="s">
        <v>223</v>
      </c>
    </row>
    <row r="57" spans="1:3" x14ac:dyDescent="0.25">
      <c r="A57" s="63"/>
      <c r="B57" s="36" t="s">
        <v>108</v>
      </c>
      <c r="C57" s="43" t="s">
        <v>224</v>
      </c>
    </row>
    <row r="58" spans="1:3" x14ac:dyDescent="0.25">
      <c r="A58" s="63"/>
      <c r="B58" s="36" t="s">
        <v>109</v>
      </c>
      <c r="C58" s="43" t="s">
        <v>225</v>
      </c>
    </row>
    <row r="59" spans="1:3" x14ac:dyDescent="0.25">
      <c r="A59" s="63"/>
      <c r="B59" s="36" t="s">
        <v>234</v>
      </c>
      <c r="C59" s="43" t="s">
        <v>230</v>
      </c>
    </row>
    <row r="60" spans="1:3" x14ac:dyDescent="0.25">
      <c r="A60" s="63"/>
      <c r="B60" s="36" t="s">
        <v>235</v>
      </c>
      <c r="C60" s="43" t="s">
        <v>231</v>
      </c>
    </row>
    <row r="61" spans="1:3" x14ac:dyDescent="0.25">
      <c r="A61" s="63"/>
      <c r="B61" s="36" t="s">
        <v>236</v>
      </c>
      <c r="C61" s="43" t="s">
        <v>232</v>
      </c>
    </row>
    <row r="62" spans="1:3" x14ac:dyDescent="0.25">
      <c r="A62" s="63"/>
      <c r="B62" s="36" t="s">
        <v>237</v>
      </c>
      <c r="C62" s="43" t="s">
        <v>249</v>
      </c>
    </row>
    <row r="63" spans="1:3" x14ac:dyDescent="0.25">
      <c r="A63" s="63"/>
      <c r="B63" s="36" t="s">
        <v>238</v>
      </c>
      <c r="C63" s="43" t="s">
        <v>250</v>
      </c>
    </row>
    <row r="64" spans="1:3" x14ac:dyDescent="0.25">
      <c r="A64" s="63"/>
      <c r="B64" s="36" t="s">
        <v>239</v>
      </c>
      <c r="C64" s="43" t="s">
        <v>251</v>
      </c>
    </row>
    <row r="65" spans="1:3" x14ac:dyDescent="0.25">
      <c r="A65" s="63"/>
      <c r="B65" s="36" t="s">
        <v>240</v>
      </c>
      <c r="C65" s="43" t="s">
        <v>274</v>
      </c>
    </row>
    <row r="66" spans="1:3" x14ac:dyDescent="0.25">
      <c r="A66" s="63"/>
      <c r="B66" s="36" t="s">
        <v>241</v>
      </c>
      <c r="C66" s="43" t="s">
        <v>252</v>
      </c>
    </row>
    <row r="67" spans="1:3" x14ac:dyDescent="0.25">
      <c r="A67" s="63"/>
      <c r="B67" s="36" t="s">
        <v>254</v>
      </c>
      <c r="C67" s="43" t="s">
        <v>253</v>
      </c>
    </row>
    <row r="68" spans="1:3" x14ac:dyDescent="0.25">
      <c r="A68" s="63"/>
      <c r="B68" s="36" t="s">
        <v>255</v>
      </c>
      <c r="C68" s="43" t="s">
        <v>233</v>
      </c>
    </row>
    <row r="69" spans="1:3" x14ac:dyDescent="0.25">
      <c r="A69" s="63"/>
      <c r="B69" s="36" t="s">
        <v>256</v>
      </c>
      <c r="C69" s="43" t="s">
        <v>226</v>
      </c>
    </row>
    <row r="70" spans="1:3" x14ac:dyDescent="0.25">
      <c r="A70" s="63"/>
      <c r="B70" s="36" t="s">
        <v>257</v>
      </c>
      <c r="C70" s="43" t="s">
        <v>227</v>
      </c>
    </row>
    <row r="71" spans="1:3" x14ac:dyDescent="0.25">
      <c r="A71" s="63"/>
      <c r="B71" s="36" t="s">
        <v>258</v>
      </c>
      <c r="C71" s="43" t="s">
        <v>228</v>
      </c>
    </row>
    <row r="72" spans="1:3" x14ac:dyDescent="0.25">
      <c r="A72" s="63"/>
      <c r="B72" s="36" t="s">
        <v>275</v>
      </c>
      <c r="C72" s="43" t="s">
        <v>229</v>
      </c>
    </row>
    <row r="73" spans="1:3" x14ac:dyDescent="0.25">
      <c r="A73" s="63" t="s">
        <v>216</v>
      </c>
      <c r="B73" s="36" t="s">
        <v>110</v>
      </c>
      <c r="C73" s="43" t="s">
        <v>242</v>
      </c>
    </row>
    <row r="74" spans="1:3" x14ac:dyDescent="0.25">
      <c r="A74" s="63"/>
      <c r="B74" s="36" t="s">
        <v>111</v>
      </c>
      <c r="C74" s="43" t="s">
        <v>243</v>
      </c>
    </row>
    <row r="75" spans="1:3" x14ac:dyDescent="0.25">
      <c r="A75" s="63"/>
      <c r="B75" s="36" t="s">
        <v>112</v>
      </c>
      <c r="C75" s="43" t="s">
        <v>244</v>
      </c>
    </row>
    <row r="76" spans="1:3" x14ac:dyDescent="0.25">
      <c r="A76" s="63"/>
      <c r="B76" s="36" t="s">
        <v>113</v>
      </c>
      <c r="C76" s="43" t="s">
        <v>245</v>
      </c>
    </row>
    <row r="77" spans="1:3" x14ac:dyDescent="0.25">
      <c r="A77" s="63"/>
      <c r="B77" s="36" t="s">
        <v>114</v>
      </c>
      <c r="C77" s="43" t="s">
        <v>246</v>
      </c>
    </row>
    <row r="78" spans="1:3" x14ac:dyDescent="0.25">
      <c r="A78" s="63"/>
      <c r="B78" s="36" t="s">
        <v>115</v>
      </c>
      <c r="C78" s="43" t="s">
        <v>247</v>
      </c>
    </row>
    <row r="79" spans="1:3" x14ac:dyDescent="0.25">
      <c r="A79" s="63"/>
      <c r="B79" s="36" t="s">
        <v>116</v>
      </c>
      <c r="C79" s="43" t="s">
        <v>248</v>
      </c>
    </row>
    <row r="80" spans="1:3" x14ac:dyDescent="0.25">
      <c r="A80" s="63" t="s">
        <v>11</v>
      </c>
      <c r="B80" s="36" t="s">
        <v>117</v>
      </c>
      <c r="C80" s="43" t="s">
        <v>263</v>
      </c>
    </row>
    <row r="81" spans="1:3" x14ac:dyDescent="0.25">
      <c r="A81" s="63"/>
      <c r="B81" s="36" t="s">
        <v>118</v>
      </c>
      <c r="C81" s="43" t="s">
        <v>262</v>
      </c>
    </row>
    <row r="82" spans="1:3" x14ac:dyDescent="0.25">
      <c r="A82" s="63"/>
      <c r="B82" s="36" t="s">
        <v>119</v>
      </c>
      <c r="C82" s="43" t="s">
        <v>264</v>
      </c>
    </row>
    <row r="83" spans="1:3" x14ac:dyDescent="0.25">
      <c r="A83" s="63"/>
      <c r="B83" s="36" t="s">
        <v>120</v>
      </c>
      <c r="C83" s="43" t="s">
        <v>265</v>
      </c>
    </row>
    <row r="84" spans="1:3" x14ac:dyDescent="0.25">
      <c r="A84" s="63"/>
      <c r="B84" s="36" t="s">
        <v>121</v>
      </c>
      <c r="C84" s="43" t="s">
        <v>266</v>
      </c>
    </row>
    <row r="85" spans="1:3" x14ac:dyDescent="0.25">
      <c r="A85" s="63"/>
      <c r="B85" s="36" t="s">
        <v>122</v>
      </c>
      <c r="C85" s="43" t="s">
        <v>259</v>
      </c>
    </row>
    <row r="86" spans="1:3" x14ac:dyDescent="0.25">
      <c r="A86" s="63"/>
      <c r="B86" s="36" t="s">
        <v>123</v>
      </c>
      <c r="C86" s="43" t="s">
        <v>267</v>
      </c>
    </row>
    <row r="87" spans="1:3" x14ac:dyDescent="0.25">
      <c r="A87" s="63"/>
      <c r="B87" s="36" t="s">
        <v>124</v>
      </c>
      <c r="C87" s="45" t="s">
        <v>268</v>
      </c>
    </row>
    <row r="88" spans="1:3" x14ac:dyDescent="0.25">
      <c r="A88" s="63"/>
      <c r="B88" s="36" t="s">
        <v>125</v>
      </c>
      <c r="C88" s="43" t="s">
        <v>269</v>
      </c>
    </row>
    <row r="89" spans="1:3" x14ac:dyDescent="0.25">
      <c r="A89" s="63" t="s">
        <v>51</v>
      </c>
      <c r="B89" s="36" t="s">
        <v>53</v>
      </c>
      <c r="C89" s="43" t="s">
        <v>54</v>
      </c>
    </row>
    <row r="90" spans="1:3" x14ac:dyDescent="0.25">
      <c r="A90" s="63"/>
      <c r="B90" s="36" t="s">
        <v>126</v>
      </c>
      <c r="C90" s="43" t="s">
        <v>271</v>
      </c>
    </row>
    <row r="91" spans="1:3" x14ac:dyDescent="0.25">
      <c r="A91" s="63"/>
      <c r="B91" s="36" t="s">
        <v>127</v>
      </c>
      <c r="C91" s="43" t="s">
        <v>270</v>
      </c>
    </row>
    <row r="92" spans="1:3" x14ac:dyDescent="0.25">
      <c r="A92" s="63"/>
      <c r="B92" s="36" t="s">
        <v>128</v>
      </c>
      <c r="C92" s="43" t="s">
        <v>272</v>
      </c>
    </row>
    <row r="93" spans="1:3" x14ac:dyDescent="0.25">
      <c r="A93" s="63"/>
      <c r="B93" s="36" t="s">
        <v>129</v>
      </c>
      <c r="C93" s="43" t="s">
        <v>273</v>
      </c>
    </row>
    <row r="94" spans="1:3" x14ac:dyDescent="0.25">
      <c r="A94" s="63"/>
      <c r="B94" s="36" t="s">
        <v>130</v>
      </c>
      <c r="C94" s="43" t="s">
        <v>276</v>
      </c>
    </row>
    <row r="95" spans="1:3" x14ac:dyDescent="0.25">
      <c r="A95" s="63"/>
      <c r="B95" s="36" t="s">
        <v>131</v>
      </c>
      <c r="C95" s="43" t="s">
        <v>277</v>
      </c>
    </row>
    <row r="96" spans="1:3" x14ac:dyDescent="0.25">
      <c r="A96" s="63"/>
      <c r="B96" s="36" t="s">
        <v>132</v>
      </c>
      <c r="C96" s="43" t="s">
        <v>279</v>
      </c>
    </row>
    <row r="97" spans="1:3" x14ac:dyDescent="0.25">
      <c r="A97" s="63"/>
      <c r="B97" s="36" t="s">
        <v>133</v>
      </c>
      <c r="C97" s="43" t="s">
        <v>280</v>
      </c>
    </row>
    <row r="98" spans="1:3" ht="30" x14ac:dyDescent="0.25">
      <c r="A98" s="63"/>
      <c r="B98" s="36" t="s">
        <v>134</v>
      </c>
      <c r="C98" s="43" t="s">
        <v>281</v>
      </c>
    </row>
    <row r="99" spans="1:3" ht="15" customHeight="1" x14ac:dyDescent="0.25">
      <c r="A99" s="63" t="s">
        <v>12</v>
      </c>
      <c r="B99" s="36" t="s">
        <v>135</v>
      </c>
      <c r="C99" s="43" t="s">
        <v>52</v>
      </c>
    </row>
    <row r="100" spans="1:3" x14ac:dyDescent="0.25">
      <c r="A100" s="63"/>
      <c r="B100" s="36" t="s">
        <v>136</v>
      </c>
      <c r="C100" s="43" t="s">
        <v>55</v>
      </c>
    </row>
    <row r="101" spans="1:3" x14ac:dyDescent="0.25">
      <c r="A101" s="63"/>
      <c r="B101" s="36" t="s">
        <v>137</v>
      </c>
      <c r="C101" s="43" t="s">
        <v>57</v>
      </c>
    </row>
    <row r="102" spans="1:3" x14ac:dyDescent="0.25">
      <c r="A102" s="63"/>
      <c r="B102" s="36" t="s">
        <v>138</v>
      </c>
      <c r="C102" s="43" t="s">
        <v>58</v>
      </c>
    </row>
    <row r="103" spans="1:3" x14ac:dyDescent="0.25">
      <c r="A103" s="63"/>
      <c r="B103" s="36" t="s">
        <v>139</v>
      </c>
      <c r="C103" s="43" t="s">
        <v>59</v>
      </c>
    </row>
    <row r="104" spans="1:3" x14ac:dyDescent="0.25">
      <c r="A104" s="63"/>
      <c r="B104" s="36" t="s">
        <v>140</v>
      </c>
      <c r="C104" s="43" t="s">
        <v>60</v>
      </c>
    </row>
    <row r="105" spans="1:3" x14ac:dyDescent="0.25">
      <c r="A105" s="63"/>
      <c r="B105" s="36" t="s">
        <v>141</v>
      </c>
      <c r="C105" s="43" t="s">
        <v>61</v>
      </c>
    </row>
    <row r="106" spans="1:3" x14ac:dyDescent="0.25">
      <c r="A106" s="63"/>
      <c r="B106" s="36" t="s">
        <v>142</v>
      </c>
      <c r="C106" s="43" t="s">
        <v>278</v>
      </c>
    </row>
    <row r="107" spans="1:3" x14ac:dyDescent="0.25">
      <c r="A107" s="63"/>
      <c r="B107" s="36" t="s">
        <v>143</v>
      </c>
      <c r="C107" s="43" t="s">
        <v>282</v>
      </c>
    </row>
    <row r="108" spans="1:3" x14ac:dyDescent="0.25">
      <c r="A108" s="63"/>
      <c r="B108" s="36" t="s">
        <v>144</v>
      </c>
      <c r="C108" s="43" t="s">
        <v>284</v>
      </c>
    </row>
    <row r="109" spans="1:3" x14ac:dyDescent="0.25">
      <c r="A109" s="63" t="s">
        <v>13</v>
      </c>
      <c r="B109" s="36" t="s">
        <v>145</v>
      </c>
      <c r="C109" s="43" t="s">
        <v>283</v>
      </c>
    </row>
    <row r="110" spans="1:3" x14ac:dyDescent="0.25">
      <c r="A110" s="63"/>
      <c r="B110" s="36" t="s">
        <v>146</v>
      </c>
      <c r="C110" s="43" t="s">
        <v>285</v>
      </c>
    </row>
    <row r="111" spans="1:3" x14ac:dyDescent="0.25">
      <c r="A111" s="63"/>
      <c r="B111" s="36" t="s">
        <v>147</v>
      </c>
      <c r="C111" s="43" t="s">
        <v>286</v>
      </c>
    </row>
    <row r="112" spans="1:3" x14ac:dyDescent="0.25">
      <c r="A112" s="63"/>
      <c r="B112" s="36" t="s">
        <v>148</v>
      </c>
      <c r="C112" s="43" t="s">
        <v>287</v>
      </c>
    </row>
    <row r="113" spans="1:3" x14ac:dyDescent="0.25">
      <c r="A113" s="63"/>
      <c r="B113" s="36" t="s">
        <v>149</v>
      </c>
      <c r="C113" s="43" t="s">
        <v>288</v>
      </c>
    </row>
    <row r="114" spans="1:3" x14ac:dyDescent="0.25">
      <c r="A114" s="63"/>
      <c r="B114" s="36" t="s">
        <v>150</v>
      </c>
      <c r="C114" s="43" t="s">
        <v>289</v>
      </c>
    </row>
    <row r="115" spans="1:3" x14ac:dyDescent="0.25">
      <c r="A115" s="63"/>
      <c r="B115" s="36" t="s">
        <v>151</v>
      </c>
      <c r="C115" s="43" t="s">
        <v>290</v>
      </c>
    </row>
    <row r="116" spans="1:3" ht="15.75" customHeight="1" x14ac:dyDescent="0.25">
      <c r="A116" s="63" t="s">
        <v>14</v>
      </c>
      <c r="B116" s="36" t="s">
        <v>152</v>
      </c>
      <c r="C116" s="43" t="s">
        <v>67</v>
      </c>
    </row>
    <row r="117" spans="1:3" x14ac:dyDescent="0.25">
      <c r="A117" s="63"/>
      <c r="B117" s="36" t="s">
        <v>153</v>
      </c>
      <c r="C117" s="43" t="s">
        <v>291</v>
      </c>
    </row>
    <row r="118" spans="1:3" x14ac:dyDescent="0.25">
      <c r="A118" s="63"/>
      <c r="B118" s="36" t="s">
        <v>154</v>
      </c>
      <c r="C118" s="43" t="s">
        <v>292</v>
      </c>
    </row>
    <row r="119" spans="1:3" x14ac:dyDescent="0.25">
      <c r="A119" s="63"/>
      <c r="B119" s="36" t="s">
        <v>155</v>
      </c>
      <c r="C119" s="43" t="s">
        <v>293</v>
      </c>
    </row>
    <row r="120" spans="1:3" x14ac:dyDescent="0.25">
      <c r="A120" s="63"/>
      <c r="B120" s="36" t="s">
        <v>156</v>
      </c>
      <c r="C120" s="43" t="s">
        <v>294</v>
      </c>
    </row>
    <row r="121" spans="1:3" x14ac:dyDescent="0.25">
      <c r="A121" s="63"/>
      <c r="B121" s="36" t="s">
        <v>157</v>
      </c>
      <c r="C121" s="43" t="s">
        <v>295</v>
      </c>
    </row>
    <row r="122" spans="1:3" x14ac:dyDescent="0.25">
      <c r="A122" s="63"/>
      <c r="B122" s="36" t="s">
        <v>158</v>
      </c>
      <c r="C122" s="43" t="s">
        <v>296</v>
      </c>
    </row>
    <row r="123" spans="1:3" x14ac:dyDescent="0.25">
      <c r="A123" s="63"/>
      <c r="B123" s="36" t="s">
        <v>159</v>
      </c>
      <c r="C123" s="43" t="s">
        <v>297</v>
      </c>
    </row>
    <row r="124" spans="1:3" x14ac:dyDescent="0.25">
      <c r="A124" s="63"/>
      <c r="B124" s="36" t="s">
        <v>160</v>
      </c>
      <c r="C124" s="43" t="s">
        <v>298</v>
      </c>
    </row>
  </sheetData>
  <mergeCells count="10">
    <mergeCell ref="A99:A108"/>
    <mergeCell ref="A109:A115"/>
    <mergeCell ref="A116:A124"/>
    <mergeCell ref="A2:A14"/>
    <mergeCell ref="A15:A27"/>
    <mergeCell ref="A28:A49"/>
    <mergeCell ref="A50:A72"/>
    <mergeCell ref="A73:A79"/>
    <mergeCell ref="A80:A88"/>
    <mergeCell ref="A89:A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pane ySplit="1" topLeftCell="A2" activePane="bottomLeft" state="frozen"/>
      <selection pane="bottomLeft" activeCell="A18" sqref="A18:A19"/>
    </sheetView>
  </sheetViews>
  <sheetFormatPr defaultRowHeight="15" x14ac:dyDescent="0.25"/>
  <cols>
    <col min="1" max="1" width="23.85546875" style="36" customWidth="1"/>
    <col min="2" max="2" width="30.5703125" style="36" customWidth="1"/>
    <col min="3" max="3" width="12" style="36" customWidth="1"/>
    <col min="4" max="4" width="52.28515625" style="43" customWidth="1"/>
    <col min="5" max="5" width="12.85546875" style="1" customWidth="1"/>
    <col min="6" max="6" width="17.140625" style="13" customWidth="1"/>
    <col min="7" max="7" width="27.140625" style="13" customWidth="1"/>
    <col min="8" max="8" width="36.42578125" style="48" customWidth="1"/>
    <col min="9" max="9" width="31.28515625" customWidth="1"/>
    <col min="10" max="10" width="32.85546875" style="36" customWidth="1"/>
  </cols>
  <sheetData>
    <row r="1" spans="1:10" s="1" customFormat="1" ht="30" x14ac:dyDescent="0.25">
      <c r="A1" s="1" t="s">
        <v>300</v>
      </c>
      <c r="B1" s="3" t="s">
        <v>299</v>
      </c>
      <c r="C1" s="3" t="s">
        <v>0</v>
      </c>
      <c r="D1" s="3" t="s">
        <v>2</v>
      </c>
      <c r="E1" s="3" t="s">
        <v>304</v>
      </c>
      <c r="F1" s="4" t="s">
        <v>3</v>
      </c>
      <c r="G1" s="4" t="s">
        <v>29</v>
      </c>
      <c r="H1" s="3" t="s">
        <v>15</v>
      </c>
      <c r="I1" s="3" t="s">
        <v>4</v>
      </c>
      <c r="J1" s="3" t="s">
        <v>5</v>
      </c>
    </row>
    <row r="2" spans="1:10" ht="30" x14ac:dyDescent="0.25">
      <c r="A2" s="36" t="s">
        <v>301</v>
      </c>
      <c r="B2" s="15" t="s">
        <v>7</v>
      </c>
      <c r="C2" s="36" t="s">
        <v>307</v>
      </c>
      <c r="D2" s="43" t="s">
        <v>305</v>
      </c>
      <c r="E2" s="46">
        <v>0.54</v>
      </c>
      <c r="F2" s="13">
        <v>127000000</v>
      </c>
      <c r="G2" s="13" t="s">
        <v>302</v>
      </c>
      <c r="H2" s="48" t="s">
        <v>303</v>
      </c>
      <c r="J2" s="36" t="s">
        <v>321</v>
      </c>
    </row>
    <row r="3" spans="1:10" ht="45" x14ac:dyDescent="0.25">
      <c r="A3" s="36" t="s">
        <v>301</v>
      </c>
      <c r="B3" s="15" t="s">
        <v>8</v>
      </c>
      <c r="C3" s="36" t="s">
        <v>311</v>
      </c>
      <c r="D3" s="43" t="s">
        <v>308</v>
      </c>
      <c r="E3" s="46">
        <v>0.1</v>
      </c>
      <c r="F3" s="13">
        <v>320000000</v>
      </c>
      <c r="G3" s="13" t="s">
        <v>309</v>
      </c>
      <c r="H3" s="48" t="s">
        <v>310</v>
      </c>
      <c r="J3" s="36" t="s">
        <v>320</v>
      </c>
    </row>
    <row r="4" spans="1:10" ht="105" x14ac:dyDescent="0.25">
      <c r="A4" s="36" t="s">
        <v>22</v>
      </c>
      <c r="B4" s="15" t="s">
        <v>216</v>
      </c>
      <c r="C4" s="36" t="s">
        <v>315</v>
      </c>
      <c r="D4" s="43" t="s">
        <v>312</v>
      </c>
      <c r="E4" s="46">
        <v>0.03</v>
      </c>
      <c r="F4" s="13">
        <v>500000</v>
      </c>
      <c r="G4" s="13" t="s">
        <v>313</v>
      </c>
      <c r="H4" s="48" t="s">
        <v>314</v>
      </c>
      <c r="J4" s="36" t="s">
        <v>322</v>
      </c>
    </row>
    <row r="5" spans="1:10" ht="75" x14ac:dyDescent="0.25">
      <c r="A5" s="36" t="s">
        <v>24</v>
      </c>
      <c r="B5" s="15" t="s">
        <v>215</v>
      </c>
      <c r="C5" s="36" t="s">
        <v>318</v>
      </c>
      <c r="D5" s="43" t="s">
        <v>317</v>
      </c>
      <c r="E5" s="46">
        <v>0.55000000000000004</v>
      </c>
      <c r="F5" s="13">
        <v>2123345</v>
      </c>
      <c r="G5" s="13" t="s">
        <v>316</v>
      </c>
      <c r="H5" s="48" t="s">
        <v>319</v>
      </c>
      <c r="J5" s="36" t="s">
        <v>322</v>
      </c>
    </row>
    <row r="6" spans="1:10" x14ac:dyDescent="0.25">
      <c r="B6" s="15"/>
    </row>
    <row r="7" spans="1:10" x14ac:dyDescent="0.25">
      <c r="B7" s="15"/>
    </row>
    <row r="8" spans="1:10" x14ac:dyDescent="0.25">
      <c r="B8" s="15"/>
      <c r="D8" s="64" t="s">
        <v>323</v>
      </c>
      <c r="E8" s="64"/>
      <c r="F8" s="64"/>
      <c r="G8" s="64"/>
      <c r="H8" s="64"/>
    </row>
    <row r="9" spans="1:10" x14ac:dyDescent="0.25">
      <c r="B9" s="15"/>
      <c r="D9" s="64"/>
      <c r="E9" s="64"/>
      <c r="F9" s="64"/>
      <c r="G9" s="64"/>
      <c r="H9" s="64"/>
    </row>
    <row r="10" spans="1:10" x14ac:dyDescent="0.25">
      <c r="B10" s="15"/>
      <c r="D10" s="64"/>
      <c r="E10" s="64"/>
      <c r="F10" s="64"/>
      <c r="G10" s="64"/>
      <c r="H10" s="64"/>
    </row>
    <row r="11" spans="1:10" x14ac:dyDescent="0.25">
      <c r="B11" s="15"/>
      <c r="D11" s="64"/>
      <c r="E11" s="64"/>
      <c r="F11" s="64"/>
      <c r="G11" s="64"/>
      <c r="H11" s="64"/>
    </row>
    <row r="12" spans="1:10" x14ac:dyDescent="0.25">
      <c r="B12" s="15"/>
    </row>
    <row r="13" spans="1:10" ht="28.5" x14ac:dyDescent="0.45">
      <c r="A13" s="52"/>
      <c r="B13"/>
      <c r="C13" s="31"/>
    </row>
    <row r="14" spans="1:10" x14ac:dyDescent="0.25">
      <c r="A14"/>
      <c r="B14"/>
      <c r="C14" s="31"/>
    </row>
    <row r="15" spans="1:10" ht="15.75" x14ac:dyDescent="0.25">
      <c r="A15" s="49" t="s">
        <v>324</v>
      </c>
      <c r="B15" s="53"/>
      <c r="C15" s="5"/>
    </row>
    <row r="16" spans="1:10" ht="15.75" x14ac:dyDescent="0.25">
      <c r="A16" s="49" t="s">
        <v>325</v>
      </c>
      <c r="B16" s="53"/>
      <c r="C16" s="5"/>
    </row>
    <row r="17" spans="1:3" x14ac:dyDescent="0.25">
      <c r="A17" s="5"/>
      <c r="B17" s="5"/>
      <c r="C17" s="5"/>
    </row>
    <row r="18" spans="1:3" ht="15.75" x14ac:dyDescent="0.25">
      <c r="A18" s="49"/>
      <c r="B18" s="5"/>
      <c r="C18" s="5"/>
    </row>
    <row r="19" spans="1:3" ht="15.75" x14ac:dyDescent="0.25">
      <c r="A19" s="49"/>
      <c r="B19" s="5"/>
      <c r="C19" s="5"/>
    </row>
    <row r="20" spans="1:3" x14ac:dyDescent="0.25">
      <c r="B20" s="15"/>
    </row>
    <row r="21" spans="1:3" x14ac:dyDescent="0.25">
      <c r="B21" s="15"/>
    </row>
    <row r="22" spans="1:3" x14ac:dyDescent="0.25">
      <c r="B22" s="15"/>
    </row>
    <row r="23" spans="1:3" x14ac:dyDescent="0.25">
      <c r="B23" s="15"/>
    </row>
    <row r="24" spans="1:3" x14ac:dyDescent="0.25">
      <c r="B24" s="15"/>
    </row>
    <row r="25" spans="1:3" x14ac:dyDescent="0.25">
      <c r="B25" s="15"/>
    </row>
    <row r="26" spans="1:3" x14ac:dyDescent="0.25">
      <c r="B26" s="15"/>
    </row>
    <row r="27" spans="1:3" x14ac:dyDescent="0.25">
      <c r="B27" s="15"/>
    </row>
    <row r="28" spans="1:3" x14ac:dyDescent="0.25">
      <c r="B28" s="15"/>
    </row>
    <row r="29" spans="1:3" x14ac:dyDescent="0.25">
      <c r="B29" s="15"/>
    </row>
    <row r="30" spans="1:3" x14ac:dyDescent="0.25">
      <c r="B30" s="15"/>
    </row>
    <row r="31" spans="1:3" x14ac:dyDescent="0.25">
      <c r="B31" s="15"/>
    </row>
    <row r="32" spans="1:3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  <row r="48" spans="2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2:2" x14ac:dyDescent="0.25">
      <c r="B65" s="15"/>
    </row>
    <row r="66" spans="2:2" x14ac:dyDescent="0.25">
      <c r="B66" s="15"/>
    </row>
    <row r="67" spans="2:2" x14ac:dyDescent="0.25">
      <c r="B67" s="15"/>
    </row>
    <row r="68" spans="2:2" x14ac:dyDescent="0.25">
      <c r="B68" s="15"/>
    </row>
    <row r="69" spans="2:2" x14ac:dyDescent="0.25">
      <c r="B69" s="15"/>
    </row>
    <row r="70" spans="2:2" x14ac:dyDescent="0.25">
      <c r="B70" s="15"/>
    </row>
    <row r="71" spans="2:2" x14ac:dyDescent="0.25">
      <c r="B71" s="15"/>
    </row>
    <row r="72" spans="2:2" x14ac:dyDescent="0.25">
      <c r="B72" s="15"/>
    </row>
    <row r="73" spans="2:2" x14ac:dyDescent="0.25">
      <c r="B73" s="15"/>
    </row>
    <row r="74" spans="2:2" x14ac:dyDescent="0.25">
      <c r="B74" s="15"/>
    </row>
    <row r="75" spans="2:2" x14ac:dyDescent="0.25">
      <c r="B75" s="15"/>
    </row>
    <row r="76" spans="2:2" x14ac:dyDescent="0.25">
      <c r="B76" s="15"/>
    </row>
    <row r="77" spans="2:2" x14ac:dyDescent="0.25">
      <c r="B77" s="15"/>
    </row>
    <row r="78" spans="2:2" x14ac:dyDescent="0.25">
      <c r="B78" s="15"/>
    </row>
    <row r="79" spans="2:2" x14ac:dyDescent="0.25">
      <c r="B79" s="15"/>
    </row>
    <row r="80" spans="2:2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  <row r="90" spans="2:2" x14ac:dyDescent="0.25">
      <c r="B90" s="15"/>
    </row>
    <row r="91" spans="2:2" x14ac:dyDescent="0.25">
      <c r="B91" s="15"/>
    </row>
    <row r="92" spans="2:2" x14ac:dyDescent="0.25">
      <c r="B92" s="15"/>
    </row>
  </sheetData>
  <autoFilter ref="A1:K1"/>
  <mergeCells count="1">
    <mergeCell ref="D8:H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31" workbookViewId="0">
      <selection activeCell="C59" sqref="C59"/>
    </sheetView>
  </sheetViews>
  <sheetFormatPr defaultRowHeight="15" x14ac:dyDescent="0.25"/>
  <cols>
    <col min="1" max="1" width="4.7109375" customWidth="1"/>
    <col min="2" max="2" width="43" style="5" customWidth="1"/>
    <col min="3" max="3" width="24.85546875" customWidth="1"/>
  </cols>
  <sheetData>
    <row r="1" spans="1:3" ht="30.75" thickBot="1" x14ac:dyDescent="0.3">
      <c r="B1" s="8" t="s">
        <v>1</v>
      </c>
      <c r="C1" s="8" t="s">
        <v>18</v>
      </c>
    </row>
    <row r="2" spans="1:3" x14ac:dyDescent="0.25">
      <c r="A2" s="12">
        <v>1</v>
      </c>
      <c r="B2" s="9" t="s">
        <v>6</v>
      </c>
      <c r="C2" s="10"/>
    </row>
    <row r="3" spans="1:3" x14ac:dyDescent="0.25">
      <c r="A3" s="12">
        <v>2</v>
      </c>
      <c r="B3" s="9" t="s">
        <v>7</v>
      </c>
      <c r="C3" s="10"/>
    </row>
    <row r="4" spans="1:3" x14ac:dyDescent="0.25">
      <c r="A4" s="12">
        <v>3</v>
      </c>
      <c r="B4" s="9" t="s">
        <v>8</v>
      </c>
      <c r="C4" s="10"/>
    </row>
    <row r="5" spans="1:3" x14ac:dyDescent="0.25">
      <c r="A5" s="12">
        <v>4</v>
      </c>
      <c r="B5" s="9" t="s">
        <v>9</v>
      </c>
      <c r="C5" s="10"/>
    </row>
    <row r="6" spans="1:3" x14ac:dyDescent="0.25">
      <c r="A6" s="12">
        <v>5</v>
      </c>
      <c r="B6" s="9" t="s">
        <v>10</v>
      </c>
      <c r="C6" s="10"/>
    </row>
    <row r="7" spans="1:3" x14ac:dyDescent="0.25">
      <c r="A7" s="12">
        <v>6</v>
      </c>
      <c r="B7" s="9" t="s">
        <v>11</v>
      </c>
      <c r="C7" s="10"/>
    </row>
    <row r="8" spans="1:3" x14ac:dyDescent="0.25">
      <c r="A8" s="12">
        <v>7</v>
      </c>
      <c r="B8" s="9" t="s">
        <v>19</v>
      </c>
      <c r="C8" s="10"/>
    </row>
    <row r="9" spans="1:3" x14ac:dyDescent="0.25">
      <c r="A9" s="12">
        <v>8</v>
      </c>
      <c r="B9" s="9" t="s">
        <v>12</v>
      </c>
      <c r="C9" s="10"/>
    </row>
    <row r="10" spans="1:3" x14ac:dyDescent="0.25">
      <c r="A10" s="12">
        <v>9</v>
      </c>
      <c r="B10" s="9" t="s">
        <v>13</v>
      </c>
      <c r="C10" s="10"/>
    </row>
    <row r="11" spans="1:3" x14ac:dyDescent="0.25">
      <c r="A11" s="12">
        <v>10</v>
      </c>
      <c r="B11" s="9" t="s">
        <v>14</v>
      </c>
      <c r="C11" s="10"/>
    </row>
    <row r="12" spans="1:3" ht="15.75" thickBot="1" x14ac:dyDescent="0.3">
      <c r="B12" s="7"/>
      <c r="C12" s="11">
        <f>SUM(C2:C11)</f>
        <v>0</v>
      </c>
    </row>
    <row r="13" spans="1:3" ht="15.75" thickTop="1" x14ac:dyDescent="0.25">
      <c r="B13" s="6"/>
    </row>
    <row r="14" spans="1:3" x14ac:dyDescent="0.25">
      <c r="B14" s="6"/>
    </row>
    <row r="15" spans="1:3" ht="30.75" thickBot="1" x14ac:dyDescent="0.3">
      <c r="B15" s="8" t="s">
        <v>1</v>
      </c>
      <c r="C15" s="8" t="s">
        <v>20</v>
      </c>
    </row>
    <row r="16" spans="1:3" x14ac:dyDescent="0.25">
      <c r="A16" s="12">
        <v>1</v>
      </c>
      <c r="B16" s="9" t="s">
        <v>6</v>
      </c>
      <c r="C16" s="13"/>
    </row>
    <row r="17" spans="1:3" x14ac:dyDescent="0.25">
      <c r="A17" s="12">
        <v>2</v>
      </c>
      <c r="B17" s="9" t="s">
        <v>7</v>
      </c>
      <c r="C17" s="13"/>
    </row>
    <row r="18" spans="1:3" x14ac:dyDescent="0.25">
      <c r="A18" s="12">
        <v>3</v>
      </c>
      <c r="B18" s="9" t="s">
        <v>8</v>
      </c>
      <c r="C18" s="13"/>
    </row>
    <row r="19" spans="1:3" x14ac:dyDescent="0.25">
      <c r="A19" s="12">
        <v>4</v>
      </c>
      <c r="B19" s="9" t="s">
        <v>9</v>
      </c>
      <c r="C19" s="13"/>
    </row>
    <row r="20" spans="1:3" x14ac:dyDescent="0.25">
      <c r="A20" s="12">
        <v>5</v>
      </c>
      <c r="B20" s="9" t="s">
        <v>10</v>
      </c>
      <c r="C20" s="13"/>
    </row>
    <row r="21" spans="1:3" x14ac:dyDescent="0.25">
      <c r="A21" s="12">
        <v>6</v>
      </c>
      <c r="B21" s="9" t="s">
        <v>11</v>
      </c>
      <c r="C21" s="13"/>
    </row>
    <row r="22" spans="1:3" x14ac:dyDescent="0.25">
      <c r="A22" s="12">
        <v>7</v>
      </c>
      <c r="B22" s="9" t="s">
        <v>19</v>
      </c>
      <c r="C22" s="13"/>
    </row>
    <row r="23" spans="1:3" x14ac:dyDescent="0.25">
      <c r="A23" s="12">
        <v>8</v>
      </c>
      <c r="B23" s="9" t="s">
        <v>12</v>
      </c>
      <c r="C23" s="13"/>
    </row>
    <row r="24" spans="1:3" x14ac:dyDescent="0.25">
      <c r="A24" s="12">
        <v>9</v>
      </c>
      <c r="B24" s="9" t="s">
        <v>13</v>
      </c>
      <c r="C24" s="13"/>
    </row>
    <row r="25" spans="1:3" x14ac:dyDescent="0.25">
      <c r="A25" s="12">
        <v>10</v>
      </c>
      <c r="B25" s="9" t="s">
        <v>14</v>
      </c>
      <c r="C25" s="13"/>
    </row>
    <row r="26" spans="1:3" ht="15.75" thickBot="1" x14ac:dyDescent="0.3">
      <c r="B26" s="7"/>
      <c r="C26" s="14"/>
    </row>
    <row r="27" spans="1:3" ht="15.75" thickTop="1" x14ac:dyDescent="0.25"/>
    <row r="30" spans="1:3" ht="30.75" thickBot="1" x14ac:dyDescent="0.3">
      <c r="B30" s="8" t="s">
        <v>1</v>
      </c>
      <c r="C30" s="8" t="s">
        <v>18</v>
      </c>
    </row>
    <row r="31" spans="1:3" x14ac:dyDescent="0.25">
      <c r="A31" s="12">
        <v>1</v>
      </c>
      <c r="B31" s="9" t="s">
        <v>21</v>
      </c>
      <c r="C31" s="10"/>
    </row>
    <row r="32" spans="1:3" x14ac:dyDescent="0.25">
      <c r="A32" s="12">
        <v>2</v>
      </c>
      <c r="B32" s="9" t="s">
        <v>22</v>
      </c>
      <c r="C32" s="10"/>
    </row>
    <row r="33" spans="1:3" x14ac:dyDescent="0.25">
      <c r="A33" s="12">
        <v>3</v>
      </c>
      <c r="B33" s="9" t="s">
        <v>23</v>
      </c>
      <c r="C33" s="10"/>
    </row>
    <row r="34" spans="1:3" x14ac:dyDescent="0.25">
      <c r="A34" s="12">
        <v>4</v>
      </c>
      <c r="B34" s="9" t="s">
        <v>24</v>
      </c>
      <c r="C34" s="10"/>
    </row>
    <row r="35" spans="1:3" x14ac:dyDescent="0.25">
      <c r="A35" s="12">
        <v>5</v>
      </c>
      <c r="B35" s="9" t="s">
        <v>25</v>
      </c>
      <c r="C35" s="10"/>
    </row>
    <row r="36" spans="1:3" x14ac:dyDescent="0.25">
      <c r="A36" s="12">
        <v>6</v>
      </c>
      <c r="B36" s="9" t="s">
        <v>26</v>
      </c>
      <c r="C36" s="10"/>
    </row>
    <row r="37" spans="1:3" ht="15.75" thickBot="1" x14ac:dyDescent="0.3">
      <c r="B37" s="7"/>
      <c r="C37" s="11">
        <f>SUM(C31:C36)</f>
        <v>0</v>
      </c>
    </row>
    <row r="38" spans="1:3" ht="15.75" thickTop="1" x14ac:dyDescent="0.25">
      <c r="B38" s="6"/>
    </row>
    <row r="39" spans="1:3" x14ac:dyDescent="0.25">
      <c r="B39" s="6"/>
    </row>
    <row r="40" spans="1:3" ht="30.75" thickBot="1" x14ac:dyDescent="0.3">
      <c r="B40" s="8" t="s">
        <v>1</v>
      </c>
      <c r="C40" s="8" t="s">
        <v>20</v>
      </c>
    </row>
    <row r="41" spans="1:3" x14ac:dyDescent="0.25">
      <c r="A41" s="12">
        <v>1</v>
      </c>
      <c r="B41" s="9" t="s">
        <v>21</v>
      </c>
      <c r="C41" s="13"/>
    </row>
    <row r="42" spans="1:3" x14ac:dyDescent="0.25">
      <c r="A42" s="12">
        <v>2</v>
      </c>
      <c r="B42" s="9" t="s">
        <v>22</v>
      </c>
      <c r="C42" s="13"/>
    </row>
    <row r="43" spans="1:3" x14ac:dyDescent="0.25">
      <c r="A43" s="12">
        <v>3</v>
      </c>
      <c r="B43" s="9" t="s">
        <v>23</v>
      </c>
      <c r="C43" s="13"/>
    </row>
    <row r="44" spans="1:3" x14ac:dyDescent="0.25">
      <c r="A44" s="12">
        <v>4</v>
      </c>
      <c r="B44" s="9" t="s">
        <v>24</v>
      </c>
      <c r="C44" s="13"/>
    </row>
    <row r="45" spans="1:3" x14ac:dyDescent="0.25">
      <c r="A45" s="12">
        <v>5</v>
      </c>
      <c r="B45" s="9" t="s">
        <v>25</v>
      </c>
      <c r="C45" s="13"/>
    </row>
    <row r="46" spans="1:3" x14ac:dyDescent="0.25">
      <c r="A46" s="12">
        <v>6</v>
      </c>
      <c r="B46" s="9" t="s">
        <v>26</v>
      </c>
      <c r="C46" s="13"/>
    </row>
    <row r="47" spans="1:3" ht="15.75" thickBot="1" x14ac:dyDescent="0.3">
      <c r="B47" s="7"/>
      <c r="C47" s="14"/>
    </row>
    <row r="48" spans="1:3" ht="15.75" thickTop="1" x14ac:dyDescent="0.25"/>
    <row r="50" spans="2:4" ht="28.5" x14ac:dyDescent="0.45">
      <c r="B50" s="52"/>
      <c r="D50" s="31"/>
    </row>
    <row r="51" spans="2:4" x14ac:dyDescent="0.25">
      <c r="B51"/>
      <c r="D51" s="31"/>
    </row>
    <row r="52" spans="2:4" ht="15.75" x14ac:dyDescent="0.25">
      <c r="B52" s="49" t="s">
        <v>324</v>
      </c>
      <c r="C52" s="53"/>
      <c r="D52" s="5"/>
    </row>
    <row r="53" spans="2:4" ht="15.75" x14ac:dyDescent="0.25">
      <c r="B53" s="49" t="s">
        <v>325</v>
      </c>
      <c r="C53" s="53"/>
      <c r="D53" s="5"/>
    </row>
    <row r="54" spans="2:4" x14ac:dyDescent="0.25">
      <c r="C54" s="5"/>
      <c r="D54" s="5"/>
    </row>
    <row r="55" spans="2:4" ht="15.75" x14ac:dyDescent="0.25">
      <c r="B55" s="49"/>
      <c r="C55" s="5"/>
      <c r="D55" s="5"/>
    </row>
    <row r="56" spans="2:4" ht="15.75" x14ac:dyDescent="0.25">
      <c r="B56" s="49"/>
      <c r="C56" s="5"/>
      <c r="D56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C7" sqref="C7"/>
    </sheetView>
  </sheetViews>
  <sheetFormatPr defaultRowHeight="15" x14ac:dyDescent="0.25"/>
  <cols>
    <col min="1" max="1" width="30.5703125" style="5" customWidth="1"/>
    <col min="2" max="2" width="12" customWidth="1"/>
    <col min="3" max="3" width="52.28515625" customWidth="1"/>
    <col min="4" max="4" width="17.140625" style="2" customWidth="1"/>
    <col min="5" max="5" width="30.140625" customWidth="1"/>
    <col min="6" max="6" width="31.28515625" customWidth="1"/>
    <col min="7" max="7" width="32.85546875" customWidth="1"/>
  </cols>
  <sheetData>
    <row r="1" spans="1:7" ht="30" x14ac:dyDescent="0.25">
      <c r="A1" s="3" t="s">
        <v>1</v>
      </c>
      <c r="B1" s="3" t="s">
        <v>0</v>
      </c>
      <c r="C1" s="3" t="s">
        <v>2</v>
      </c>
      <c r="D1" s="4" t="s">
        <v>16</v>
      </c>
      <c r="E1" s="3" t="s">
        <v>17</v>
      </c>
      <c r="F1" s="3" t="s">
        <v>4</v>
      </c>
      <c r="G1" s="3" t="s">
        <v>5</v>
      </c>
    </row>
    <row r="2" spans="1:7" x14ac:dyDescent="0.25">
      <c r="A2" s="6"/>
    </row>
    <row r="3" spans="1:7" x14ac:dyDescent="0.25">
      <c r="A3" s="6"/>
    </row>
    <row r="4" spans="1:7" x14ac:dyDescent="0.25">
      <c r="A4" s="6"/>
    </row>
    <row r="5" spans="1:7" x14ac:dyDescent="0.25">
      <c r="A5" s="6"/>
    </row>
    <row r="6" spans="1:7" x14ac:dyDescent="0.25">
      <c r="A6" s="6"/>
    </row>
    <row r="7" spans="1:7" x14ac:dyDescent="0.25">
      <c r="A7" s="6"/>
    </row>
    <row r="8" spans="1:7" x14ac:dyDescent="0.25">
      <c r="A8" s="6"/>
    </row>
    <row r="9" spans="1:7" x14ac:dyDescent="0.25">
      <c r="A9" s="6"/>
    </row>
    <row r="10" spans="1:7" x14ac:dyDescent="0.25">
      <c r="A10" s="6"/>
    </row>
    <row r="11" spans="1:7" x14ac:dyDescent="0.25">
      <c r="A11" s="6"/>
    </row>
    <row r="12" spans="1:7" x14ac:dyDescent="0.25">
      <c r="A12" s="6"/>
    </row>
    <row r="13" spans="1:7" x14ac:dyDescent="0.25">
      <c r="A13" s="6"/>
    </row>
    <row r="14" spans="1:7" x14ac:dyDescent="0.25">
      <c r="A14" s="6"/>
    </row>
    <row r="15" spans="1:7" x14ac:dyDescent="0.25">
      <c r="A15" s="6"/>
    </row>
    <row r="16" spans="1:7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26" sqref="C26"/>
    </sheetView>
  </sheetViews>
  <sheetFormatPr defaultRowHeight="15" x14ac:dyDescent="0.25"/>
  <cols>
    <col min="1" max="1" width="30.5703125" style="5" customWidth="1"/>
    <col min="2" max="2" width="12" style="5" customWidth="1"/>
    <col min="3" max="3" width="50" style="5" customWidth="1"/>
    <col min="4" max="4" width="45.140625" style="41" customWidth="1"/>
    <col min="5" max="5" width="17.140625" style="47" customWidth="1"/>
    <col min="6" max="6" width="30.140625" style="5" customWidth="1"/>
    <col min="7" max="16384" width="9.140625" style="5"/>
  </cols>
  <sheetData>
    <row r="1" spans="1:6" ht="30" x14ac:dyDescent="0.25">
      <c r="A1" s="3" t="s">
        <v>1</v>
      </c>
      <c r="B1" s="3" t="s">
        <v>0</v>
      </c>
      <c r="C1" s="3" t="s">
        <v>2</v>
      </c>
      <c r="D1" s="3" t="s">
        <v>28</v>
      </c>
      <c r="E1" s="4" t="s">
        <v>27</v>
      </c>
      <c r="F1" s="3"/>
    </row>
    <row r="2" spans="1:6" x14ac:dyDescent="0.25">
      <c r="A2" s="36"/>
    </row>
    <row r="3" spans="1:6" x14ac:dyDescent="0.25">
      <c r="A3" s="6"/>
    </row>
    <row r="4" spans="1:6" x14ac:dyDescent="0.25">
      <c r="A4" s="6"/>
    </row>
    <row r="5" spans="1:6" x14ac:dyDescent="0.25">
      <c r="A5" s="6"/>
    </row>
    <row r="6" spans="1:6" x14ac:dyDescent="0.25">
      <c r="A6" s="6"/>
    </row>
    <row r="7" spans="1:6" x14ac:dyDescent="0.25">
      <c r="A7" s="6"/>
    </row>
    <row r="8" spans="1:6" x14ac:dyDescent="0.25">
      <c r="A8" s="6"/>
    </row>
    <row r="9" spans="1:6" x14ac:dyDescent="0.25">
      <c r="A9" s="6"/>
    </row>
    <row r="10" spans="1:6" x14ac:dyDescent="0.25">
      <c r="A10" s="6"/>
    </row>
    <row r="11" spans="1:6" x14ac:dyDescent="0.25">
      <c r="A11" s="6"/>
    </row>
    <row r="12" spans="1:6" x14ac:dyDescent="0.25">
      <c r="A12" s="6"/>
    </row>
    <row r="13" spans="1:6" x14ac:dyDescent="0.25">
      <c r="A13" s="6"/>
    </row>
    <row r="14" spans="1:6" x14ac:dyDescent="0.25">
      <c r="A14" s="6"/>
    </row>
    <row r="15" spans="1:6" x14ac:dyDescent="0.25">
      <c r="A15" s="6"/>
    </row>
    <row r="16" spans="1:6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Консолидация матриц</vt:lpstr>
      <vt:lpstr>Структурирование</vt:lpstr>
      <vt:lpstr>Риск-framework</vt:lpstr>
      <vt:lpstr>Реестр рисков</vt:lpstr>
      <vt:lpstr>Риск профиль</vt:lpstr>
      <vt:lpstr>Реализовавшиеся риски</vt:lpstr>
      <vt:lpstr>Трансформация рисков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Аналитик</dc:creator>
  <cp:lastModifiedBy>Аналитик</cp:lastModifiedBy>
  <dcterms:created xsi:type="dcterms:W3CDTF">2017-09-19T07:54:37Z</dcterms:created>
  <dcterms:modified xsi:type="dcterms:W3CDTF">2017-12-01T07:02:40Z</dcterms:modified>
</cp:coreProperties>
</file>